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4EAF0E73-C7F0-4ECE-ADCB-4B36AF78F7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7" i="1" l="1"/>
  <c r="D143" i="1"/>
  <c r="D125" i="1"/>
  <c r="D123" i="1"/>
  <c r="D121" i="1"/>
  <c r="D147" i="1" l="1"/>
  <c r="D119" i="1"/>
  <c r="D117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1" i="1"/>
  <c r="D49" i="1"/>
  <c r="D47" i="1"/>
  <c r="D45" i="1"/>
  <c r="D43" i="1"/>
  <c r="D41" i="1"/>
  <c r="D39" i="1"/>
  <c r="D37" i="1"/>
  <c r="D35" i="1"/>
  <c r="D33" i="1"/>
  <c r="D31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<sst xmlns="http://schemas.openxmlformats.org/spreadsheetml/2006/main" count="390" uniqueCount="187">
  <si>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</si>
  <si>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</si>
  <si>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</si>
  <si>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</si>
  <si>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</si>
  <si>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</si>
  <si>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</si>
  <si>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</si>
  <si>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TURISTIČKO UGOSTITELJSKA ŠKOLA SPLIT_x000D_
A.G.MATOŠA 60_x000D_
21000 SPLIT_x000D_
Tel: +385(21)386824   Fax: +385(21)386827_x000D_
OIB: 28557793778_x000D_
Mail: skolaplaca@tus-st.hr_x000D_
IBAN: HR8724070001100559614</t>
  </si>
  <si>
    <t>Isplata Sredstava Za Razdoblje: 01.08.2025 Do 31.08.2025</t>
  </si>
  <si>
    <t>HOSTINGER INTERNATIONAL LTD.</t>
  </si>
  <si>
    <t>CY10301365E</t>
  </si>
  <si>
    <t>CIPAR</t>
  </si>
  <si>
    <t>RAČUNALNE USLUGE</t>
  </si>
  <si>
    <t>TURISTIČKO UGOSTITELJSKA ŠKOLA SPLIT</t>
  </si>
  <si>
    <t>Ukupno:</t>
  </si>
  <si>
    <t>KNJIŽNICE GRADA ZAGREBA</t>
  </si>
  <si>
    <t>93571946376</t>
  </si>
  <si>
    <t>ZAGREB</t>
  </si>
  <si>
    <t>KVADRE, Obrt za usluge, vl. Igor Vrcelj, Domovinskog rata 27 B, Split</t>
  </si>
  <si>
    <t>91824550260</t>
  </si>
  <si>
    <t>21000 SPLIT</t>
  </si>
  <si>
    <t>MATERIJAL I SIROVINE</t>
  </si>
  <si>
    <t>HP-HRVATSKA POŠTA D.D.</t>
  </si>
  <si>
    <t>87311810356</t>
  </si>
  <si>
    <t>10000 ZAGREB</t>
  </si>
  <si>
    <t>USLUGE TELEFONA, POŠTE I PRIJEVOZA</t>
  </si>
  <si>
    <t>EDICO</t>
  </si>
  <si>
    <t>86865123724</t>
  </si>
  <si>
    <t>SPLIT</t>
  </si>
  <si>
    <t>Nema Konta Na Odabranoj Razini</t>
  </si>
  <si>
    <t>FINANCIJSKA  AGENCIJA</t>
  </si>
  <si>
    <t>85821130368</t>
  </si>
  <si>
    <t>OSTALI NESPOMENUTI RASHODI POSLOVANJA</t>
  </si>
  <si>
    <t>AP-SPLIT, RAČUNALNE I SRODNE AKTIVNOSTI, D.O.O.</t>
  </si>
  <si>
    <t>82888704837</t>
  </si>
  <si>
    <t>NODE WAYFINDING D.O.O. ZA USLUGE</t>
  </si>
  <si>
    <t>82581566027</t>
  </si>
  <si>
    <t>DOTA LIVING D.O.O.</t>
  </si>
  <si>
    <t>81736052013</t>
  </si>
  <si>
    <t>21204 DUGOPOLJE</t>
  </si>
  <si>
    <t>SITNI INVENTAR I AUTO GUME</t>
  </si>
  <si>
    <t>ALL FOR MEDICINE D.O.O.</t>
  </si>
  <si>
    <t>81324989671</t>
  </si>
  <si>
    <t>SINJ</t>
  </si>
  <si>
    <t>PIELd.o.o.</t>
  </si>
  <si>
    <t>76120956111</t>
  </si>
  <si>
    <t>21000 Split</t>
  </si>
  <si>
    <t>USLUGE TEKUĆEG I INVESTICIJSKOG ODRŽAVANJA</t>
  </si>
  <si>
    <t>Marin Expert d.o.o.</t>
  </si>
  <si>
    <t>72775095404</t>
  </si>
  <si>
    <t>21204 Dugopolje</t>
  </si>
  <si>
    <t xml:space="preserve">OSTALI GRAĐEVINSKI OBJEKTI                                                                                                                            </t>
  </si>
  <si>
    <t>UREĐAJI, STROJEVI I OPREMA ZA OSTALE NAMJENE</t>
  </si>
  <si>
    <t>Sto kvadrata d.o.o.</t>
  </si>
  <si>
    <t>71545612474</t>
  </si>
  <si>
    <t>Split</t>
  </si>
  <si>
    <t>NAKLADA SLAP d.o.o.</t>
  </si>
  <si>
    <t>70108447975</t>
  </si>
  <si>
    <t>10450 Jastrebarsko</t>
  </si>
  <si>
    <t>HRT</t>
  </si>
  <si>
    <t>68419124305</t>
  </si>
  <si>
    <t>USLUGE PROMIDŽBE I INFOMIRANJA</t>
  </si>
  <si>
    <t>INEL d.o.o.</t>
  </si>
  <si>
    <t>68001619680</t>
  </si>
  <si>
    <t>NARODNE NOVINE</t>
  </si>
  <si>
    <t>64546066176</t>
  </si>
  <si>
    <t>UREDSKI MATERIJAL I OSTALI MATERIJALNI RASHODI</t>
  </si>
  <si>
    <t>DISA d.o.o.</t>
  </si>
  <si>
    <t>64196709712</t>
  </si>
  <si>
    <t>CONDOR B&amp;B D.O.O.</t>
  </si>
  <si>
    <t>62147809789</t>
  </si>
  <si>
    <t>STAKLO-MONT d.o.o.</t>
  </si>
  <si>
    <t>61795047103</t>
  </si>
  <si>
    <t>21212 Kaštel Sućurac</t>
  </si>
  <si>
    <t>NET</t>
  </si>
  <si>
    <t>59360951057</t>
  </si>
  <si>
    <t>"KONTO" d.o.o.</t>
  </si>
  <si>
    <t>59143170280</t>
  </si>
  <si>
    <t>34000 POŽEGA</t>
  </si>
  <si>
    <t>ALCA ZAGREB D.O.O.</t>
  </si>
  <si>
    <t>58353015102</t>
  </si>
  <si>
    <t>VODOVOD I KANALIZACIJA</t>
  </si>
  <si>
    <t>56826138353</t>
  </si>
  <si>
    <t>KOMUNALNE USLUGE</t>
  </si>
  <si>
    <t>Nastavni zavod za javno zdravstvo</t>
  </si>
  <si>
    <t>54948902275</t>
  </si>
  <si>
    <t>OTP BANKA D.D.</t>
  </si>
  <si>
    <t>52508873833</t>
  </si>
  <si>
    <t>HERBIUM d.o.o.</t>
  </si>
  <si>
    <t>50609934752</t>
  </si>
  <si>
    <t>21311 STOBREČ</t>
  </si>
  <si>
    <t>AEHT</t>
  </si>
  <si>
    <t>5034545000</t>
  </si>
  <si>
    <t>DIEKIRCH</t>
  </si>
  <si>
    <t xml:space="preserve">SLUŽBENA PUTOVANJA                                                                                                                                    </t>
  </si>
  <si>
    <t>TOTOHOST d.o.o.</t>
  </si>
  <si>
    <t>49595039745</t>
  </si>
  <si>
    <t>KORČULA</t>
  </si>
  <si>
    <t>HEP-OPERATOR DISTRIBUCIJSKOG SUSTAVA D.O.O.</t>
  </si>
  <si>
    <t>46830600751</t>
  </si>
  <si>
    <t>ENERGIJA</t>
  </si>
  <si>
    <t>TEXT PAPIR</t>
  </si>
  <si>
    <t>45878059290</t>
  </si>
  <si>
    <t>JAVNA VATROGASNA POSTROJBA SPLIT</t>
  </si>
  <si>
    <t>44537034108</t>
  </si>
  <si>
    <t>HEP ELEKTRA D.O.O.</t>
  </si>
  <si>
    <t>43965974818</t>
  </si>
  <si>
    <t>EURO CONTEGO D.O.O.</t>
  </si>
  <si>
    <t>42153449224</t>
  </si>
  <si>
    <t>VOX BRANKO D.O.O. ZA SERVIS IZRADU I TRGOVINU</t>
  </si>
  <si>
    <t>39823007255</t>
  </si>
  <si>
    <t>ČISTOĆA</t>
  </si>
  <si>
    <t>38812451417</t>
  </si>
  <si>
    <t xml:space="preserve">BRAMIL JUNIOR obrt za graf. Dizajn	</t>
  </si>
  <si>
    <t>38720702907</t>
  </si>
  <si>
    <t>Plava kava d.o.o</t>
  </si>
  <si>
    <t>38152213074</t>
  </si>
  <si>
    <t xml:space="preserve"> 20236 Mokošica - Dubrovnik</t>
  </si>
  <si>
    <t>MORALIS d.o.o.</t>
  </si>
  <si>
    <t>37352137090</t>
  </si>
  <si>
    <t>ŠKOKIĆ</t>
  </si>
  <si>
    <t>36601804949</t>
  </si>
  <si>
    <t>KAŠTEL SUĆURAC</t>
  </si>
  <si>
    <t>BRODOmetalurgija</t>
  </si>
  <si>
    <t>31353718090</t>
  </si>
  <si>
    <t>MATERIJAL I DIJELOVI ZA TEKUĆE I INVESTICIJSKO ODRŽAVANJE</t>
  </si>
  <si>
    <t>COMMO D.O.O.</t>
  </si>
  <si>
    <t>31146223505</t>
  </si>
  <si>
    <t>52100 PULA</t>
  </si>
  <si>
    <t>A1 HRVATSKA D.O.O.</t>
  </si>
  <si>
    <t>29524210204</t>
  </si>
  <si>
    <t>STUDENTSKI CENTAR SPLIT</t>
  </si>
  <si>
    <t>25975412650</t>
  </si>
  <si>
    <t>EUROHERC OSIGURANJE D.D.</t>
  </si>
  <si>
    <t>22694857747</t>
  </si>
  <si>
    <t>VIV@INFO</t>
  </si>
  <si>
    <t>22361751585</t>
  </si>
  <si>
    <t>SREDNJA ŠKOLA BRAĆA RADIĆ</t>
  </si>
  <si>
    <t>21849020416</t>
  </si>
  <si>
    <t>21216 KAŠTEL ŠTAFILIĆ</t>
  </si>
  <si>
    <t>MILENIJ D.O.O.</t>
  </si>
  <si>
    <t>21487266767</t>
  </si>
  <si>
    <t>40000 ČAKOVEC</t>
  </si>
  <si>
    <t>Apfel d.o.o.</t>
  </si>
  <si>
    <t>20939574622</t>
  </si>
  <si>
    <t>Makarska</t>
  </si>
  <si>
    <t>BA-COM TRGOVINA</t>
  </si>
  <si>
    <t>15270184486</t>
  </si>
  <si>
    <t>ŽRNOVNICA 21251</t>
  </si>
  <si>
    <t>CENTAURUS</t>
  </si>
  <si>
    <t>12918072739</t>
  </si>
  <si>
    <t>Franck d.d.</t>
  </si>
  <si>
    <t>07676693758</t>
  </si>
  <si>
    <t>10000 Zagreb</t>
  </si>
  <si>
    <t>Primat RD d.o.o.</t>
  </si>
  <si>
    <t>03868412563</t>
  </si>
  <si>
    <t>10251 Hrvatski Leskovac</t>
  </si>
  <si>
    <t>UREDSKA OPREMA I NAMJEŠTAJ</t>
  </si>
  <si>
    <t>TOMMY d.o.o.</t>
  </si>
  <si>
    <t>00278260010</t>
  </si>
  <si>
    <t>LUFTHANSA</t>
  </si>
  <si>
    <t>-</t>
  </si>
  <si>
    <t>KOLN</t>
  </si>
  <si>
    <t>Ostale naknade troškova zaposlenima</t>
  </si>
  <si>
    <t xml:space="preserve">PLAĆE ZA REDOVAN RAD                                                                                                                                  </t>
  </si>
  <si>
    <t>REPREZENTACIJA</t>
  </si>
  <si>
    <t>ČLANARINE</t>
  </si>
  <si>
    <t>PRISTOJBE I NAKNADE</t>
  </si>
  <si>
    <t>Sveukupno:</t>
  </si>
  <si>
    <t>Državni proračun RH</t>
  </si>
  <si>
    <t>18683136487</t>
  </si>
  <si>
    <t>PRISTOJBE I NAKNADE ZA NEZAPOŠLJAVANJE INVALIDA</t>
  </si>
  <si>
    <t>HGK</t>
  </si>
  <si>
    <t>85167032587</t>
  </si>
  <si>
    <t>HPB</t>
  </si>
  <si>
    <t>87939104207</t>
  </si>
  <si>
    <t>OTPLATA KREDITA OD FINANCIJSKIH INSTITUCIJA</t>
  </si>
  <si>
    <t>OSTALI RASHODI ZA ZAPOSLENE</t>
  </si>
  <si>
    <t xml:space="preserve">DOPRINOSI                                                                                                      </t>
  </si>
  <si>
    <t>SLUŽBENA PUTOVANJA</t>
  </si>
  <si>
    <t>NAKNADE ZA PRIJEVOZ</t>
  </si>
  <si>
    <t>UČENIČKI SERVIS</t>
  </si>
  <si>
    <t>POVRATI JAMSTVA RADI UREDNOG ISPUNJENJA OBVEZA I GARANCIJA</t>
  </si>
  <si>
    <t>Ukupno za kategoriju 1:</t>
  </si>
  <si>
    <t>Ukupno za kategoriju 2:</t>
  </si>
  <si>
    <t>USLUGE BANAKA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</si>
</sst>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0" borderId="11" xfId="0" applyNumberFormat="1" applyBorder="1" applyAlignment="1">
      <alignment horizontal="right" vertical="top"/>
    </xf>
    <xf numFmtId="0" fontId="0" fillId="0" borderId="11" xfId="0" applyBorder="1" applyAlignment="1">
      <alignment horizontal="left" vertical="center"/>
    </xf>
    <xf numFmtId="0" fontId="5" fillId="0" borderId="6" xfId="0" applyFont="1" applyBorder="1"/>
    <xf numFmtId="0" fontId="1" fillId="0" borderId="12" xfId="0" applyFont="1" applyBorder="1" applyAlignment="1">
      <alignment horizontal="left" vertical="top"/>
    </xf>
    <xf numFmtId="165" fontId="1" fillId="0" borderId="4" xfId="0" applyNumberFormat="1" applyFont="1" applyBorder="1" applyAlignment="1">
      <alignment horizontal="right" vertical="top"/>
    </xf>
    <xf numFmtId="0" fontId="5" fillId="0" borderId="5" xfId="0" applyFont="1" applyBorder="1"/>
    <xf numFmtId="0" fontId="0" fillId="0" borderId="10" xfId="0" applyBorder="1" applyAlignment="1">
      <alignment horizontal="left" vertical="center"/>
    </xf>
    <xf numFmtId="165" fontId="0" fillId="0" borderId="11" xfId="0" applyNumberForma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vertical="top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1" fillId="4" borderId="14" xfId="0" applyFont="1" applyFill="1" applyBorder="1" applyAlignment="1">
      <alignment horizontal="left" vertical="top"/>
    </xf>
    <xf numFmtId="0" fontId="1" fillId="4" borderId="1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center"/>
    </xf>
    <xf numFmtId="49" fontId="0" fillId="4" borderId="8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4" fontId="6" fillId="4" borderId="15" xfId="0" applyNumberFormat="1" applyFont="1" applyFill="1" applyBorder="1" applyAlignment="1">
      <alignment horizontal="righ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/>
    <xf numFmtId="164" fontId="0" fillId="0" borderId="13" xfId="0" applyNumberFormat="1" applyBorder="1" applyAlignment="1">
      <alignment horizontal="right" vertical="center"/>
    </xf>
    <xf numFmtId="164" fontId="0" fillId="0" borderId="16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/>
    <xf numFmtId="164" fontId="1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vertical="center"/>
    </xf>
    <xf numFmtId="0" fontId="5" fillId="0" borderId="13" xfId="0" applyFont="1" applyBorder="1"/>
    <xf numFmtId="164" fontId="0" fillId="0" borderId="13" xfId="0" applyNumberForma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2"/>
  <sheetViews>
    <sheetView tabSelected="1" topLeftCell="A109" zoomScaleNormal="100" workbookViewId="0">
      <selection activeCell="F104" sqref="F10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8.11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8.11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59.94</v>
      </c>
      <c r="E9" s="10">
        <v>3238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59.94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1120</v>
      </c>
      <c r="E11" s="10">
        <v>3222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1120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89.2</v>
      </c>
      <c r="E13" s="10">
        <v>3231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89.2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724.88</v>
      </c>
      <c r="E15" s="10">
        <v>3228</v>
      </c>
      <c r="F15" s="9" t="s">
        <v>22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724.88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18</v>
      </c>
      <c r="D17" s="18">
        <v>18.61</v>
      </c>
      <c r="E17" s="10">
        <v>3299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18.61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29</v>
      </c>
      <c r="D19" s="18">
        <v>164.27</v>
      </c>
      <c r="E19" s="10">
        <v>3238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164.27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25</v>
      </c>
      <c r="D21" s="18">
        <v>23146.21</v>
      </c>
      <c r="E21" s="10">
        <v>3222</v>
      </c>
      <c r="F21" s="9" t="s">
        <v>22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23146.21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25960.78</v>
      </c>
      <c r="E23" s="10">
        <v>3225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25960.78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507.5</v>
      </c>
      <c r="E25" s="10">
        <v>3222</v>
      </c>
      <c r="F25" s="9" t="s">
        <v>22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507.5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612.5</v>
      </c>
      <c r="E27" s="10">
        <v>3232</v>
      </c>
      <c r="F27" s="9" t="s">
        <v>48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612.5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393.75</v>
      </c>
      <c r="E29" s="10">
        <v>4214</v>
      </c>
      <c r="F29" s="9" t="s">
        <v>52</v>
      </c>
      <c r="G29" s="27" t="s">
        <v>14</v>
      </c>
    </row>
    <row r="30" spans="1:7" x14ac:dyDescent="0.25">
      <c r="A30" s="9"/>
      <c r="B30" s="14"/>
      <c r="C30" s="10"/>
      <c r="D30" s="18">
        <v>50517.5</v>
      </c>
      <c r="E30" s="10">
        <v>4227</v>
      </c>
      <c r="F30" s="9" t="s">
        <v>53</v>
      </c>
      <c r="G30" s="28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SUM(D29:D30)</f>
        <v>50911.25</v>
      </c>
      <c r="E31" s="23"/>
      <c r="F31" s="25"/>
      <c r="G31" s="26"/>
    </row>
    <row r="32" spans="1:7" x14ac:dyDescent="0.25">
      <c r="A32" s="9" t="s">
        <v>54</v>
      </c>
      <c r="B32" s="14" t="s">
        <v>55</v>
      </c>
      <c r="C32" s="10" t="s">
        <v>56</v>
      </c>
      <c r="D32" s="18">
        <v>4000</v>
      </c>
      <c r="E32" s="10">
        <v>3232</v>
      </c>
      <c r="F32" s="9" t="s">
        <v>48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4000</v>
      </c>
      <c r="E33" s="23"/>
      <c r="F33" s="25"/>
      <c r="G33" s="26"/>
    </row>
    <row r="34" spans="1:7" x14ac:dyDescent="0.25">
      <c r="A34" s="9" t="s">
        <v>57</v>
      </c>
      <c r="B34" s="14" t="s">
        <v>58</v>
      </c>
      <c r="C34" s="10" t="s">
        <v>59</v>
      </c>
      <c r="D34" s="18">
        <v>2860.87</v>
      </c>
      <c r="E34" s="10">
        <v>3222</v>
      </c>
      <c r="F34" s="9" t="s">
        <v>22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2860.87</v>
      </c>
      <c r="E35" s="23"/>
      <c r="F35" s="25"/>
      <c r="G35" s="26"/>
    </row>
    <row r="36" spans="1:7" x14ac:dyDescent="0.25">
      <c r="A36" s="9" t="s">
        <v>60</v>
      </c>
      <c r="B36" s="14" t="s">
        <v>61</v>
      </c>
      <c r="C36" s="10" t="s">
        <v>18</v>
      </c>
      <c r="D36" s="18">
        <v>21.24</v>
      </c>
      <c r="E36" s="10">
        <v>3233</v>
      </c>
      <c r="F36" s="9" t="s">
        <v>62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21.24</v>
      </c>
      <c r="E37" s="23"/>
      <c r="F37" s="25"/>
      <c r="G37" s="26"/>
    </row>
    <row r="38" spans="1:7" x14ac:dyDescent="0.25">
      <c r="A38" s="9" t="s">
        <v>63</v>
      </c>
      <c r="B38" s="14" t="s">
        <v>64</v>
      </c>
      <c r="C38" s="10" t="s">
        <v>47</v>
      </c>
      <c r="D38" s="18">
        <v>114.54</v>
      </c>
      <c r="E38" s="10">
        <v>3229</v>
      </c>
      <c r="F38" s="9" t="s">
        <v>33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114.54</v>
      </c>
      <c r="E39" s="23"/>
      <c r="F39" s="25"/>
      <c r="G39" s="26"/>
    </row>
    <row r="40" spans="1:7" x14ac:dyDescent="0.25">
      <c r="A40" s="9" t="s">
        <v>65</v>
      </c>
      <c r="B40" s="14" t="s">
        <v>66</v>
      </c>
      <c r="C40" s="10" t="s">
        <v>18</v>
      </c>
      <c r="D40" s="18">
        <v>32.28</v>
      </c>
      <c r="E40" s="10">
        <v>3221</v>
      </c>
      <c r="F40" s="9" t="s">
        <v>67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32.28</v>
      </c>
      <c r="E41" s="23"/>
      <c r="F41" s="25"/>
      <c r="G41" s="26"/>
    </row>
    <row r="42" spans="1:7" x14ac:dyDescent="0.25">
      <c r="A42" s="9" t="s">
        <v>68</v>
      </c>
      <c r="B42" s="14" t="s">
        <v>69</v>
      </c>
      <c r="C42" s="10" t="s">
        <v>47</v>
      </c>
      <c r="D42" s="18">
        <v>913.24</v>
      </c>
      <c r="E42" s="10">
        <v>3228</v>
      </c>
      <c r="F42" s="9" t="s">
        <v>22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913.24</v>
      </c>
      <c r="E43" s="23"/>
      <c r="F43" s="25"/>
      <c r="G43" s="26"/>
    </row>
    <row r="44" spans="1:7" x14ac:dyDescent="0.25">
      <c r="A44" s="9" t="s">
        <v>70</v>
      </c>
      <c r="B44" s="14" t="s">
        <v>71</v>
      </c>
      <c r="C44" s="10" t="s">
        <v>21</v>
      </c>
      <c r="D44" s="18">
        <v>228.5</v>
      </c>
      <c r="E44" s="10">
        <v>3229</v>
      </c>
      <c r="F44" s="9" t="s">
        <v>33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228.5</v>
      </c>
      <c r="E45" s="23"/>
      <c r="F45" s="25"/>
      <c r="G45" s="26"/>
    </row>
    <row r="46" spans="1:7" x14ac:dyDescent="0.25">
      <c r="A46" s="9" t="s">
        <v>72</v>
      </c>
      <c r="B46" s="14" t="s">
        <v>73</v>
      </c>
      <c r="C46" s="10" t="s">
        <v>74</v>
      </c>
      <c r="D46" s="18">
        <v>108</v>
      </c>
      <c r="E46" s="10">
        <v>3299</v>
      </c>
      <c r="F46" s="9" t="s">
        <v>33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108</v>
      </c>
      <c r="E47" s="23"/>
      <c r="F47" s="25"/>
      <c r="G47" s="26"/>
    </row>
    <row r="48" spans="1:7" x14ac:dyDescent="0.25">
      <c r="A48" s="9" t="s">
        <v>75</v>
      </c>
      <c r="B48" s="14" t="s">
        <v>76</v>
      </c>
      <c r="C48" s="10" t="s">
        <v>29</v>
      </c>
      <c r="D48" s="18">
        <v>1113.75</v>
      </c>
      <c r="E48" s="10">
        <v>3238</v>
      </c>
      <c r="F48" s="9" t="s">
        <v>13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1113.75</v>
      </c>
      <c r="E49" s="23"/>
      <c r="F49" s="25"/>
      <c r="G49" s="26"/>
    </row>
    <row r="50" spans="1:7" x14ac:dyDescent="0.25">
      <c r="A50" s="9" t="s">
        <v>77</v>
      </c>
      <c r="B50" s="14" t="s">
        <v>78</v>
      </c>
      <c r="C50" s="10" t="s">
        <v>79</v>
      </c>
      <c r="D50" s="18">
        <v>209.04</v>
      </c>
      <c r="E50" s="10">
        <v>3238</v>
      </c>
      <c r="F50" s="9" t="s">
        <v>13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209.04</v>
      </c>
      <c r="E51" s="23"/>
      <c r="F51" s="25"/>
      <c r="G51" s="26"/>
    </row>
    <row r="52" spans="1:7" x14ac:dyDescent="0.25">
      <c r="A52" s="9" t="s">
        <v>80</v>
      </c>
      <c r="B52" s="14" t="s">
        <v>81</v>
      </c>
      <c r="C52" s="10" t="s">
        <v>18</v>
      </c>
      <c r="D52" s="18">
        <v>1491.64</v>
      </c>
      <c r="E52" s="10">
        <v>3222</v>
      </c>
      <c r="F52" s="9" t="s">
        <v>22</v>
      </c>
      <c r="G52" s="27" t="s">
        <v>14</v>
      </c>
    </row>
    <row r="53" spans="1:7" x14ac:dyDescent="0.25">
      <c r="A53" s="9"/>
      <c r="B53" s="14"/>
      <c r="C53" s="10"/>
      <c r="D53" s="18">
        <v>1414.02</v>
      </c>
      <c r="E53" s="10">
        <v>3229</v>
      </c>
      <c r="F53" s="9" t="s">
        <v>33</v>
      </c>
      <c r="G53" s="28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SUM(D52:D53)</f>
        <v>2905.66</v>
      </c>
      <c r="E54" s="23"/>
      <c r="F54" s="25"/>
      <c r="G54" s="26"/>
    </row>
    <row r="55" spans="1:7" x14ac:dyDescent="0.25">
      <c r="A55" s="9" t="s">
        <v>82</v>
      </c>
      <c r="B55" s="14" t="s">
        <v>83</v>
      </c>
      <c r="C55" s="10" t="s">
        <v>29</v>
      </c>
      <c r="D55" s="18">
        <v>474.7</v>
      </c>
      <c r="E55" s="10">
        <v>3234</v>
      </c>
      <c r="F55" s="9" t="s">
        <v>84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474.7</v>
      </c>
      <c r="E56" s="23"/>
      <c r="F56" s="25"/>
      <c r="G56" s="26"/>
    </row>
    <row r="57" spans="1:7" x14ac:dyDescent="0.25">
      <c r="A57" s="9" t="s">
        <v>85</v>
      </c>
      <c r="B57" s="14" t="s">
        <v>86</v>
      </c>
      <c r="C57" s="10" t="s">
        <v>29</v>
      </c>
      <c r="D57" s="18">
        <v>65.7</v>
      </c>
      <c r="E57" s="10">
        <v>3229</v>
      </c>
      <c r="F57" s="9" t="s">
        <v>33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65.7</v>
      </c>
      <c r="E58" s="23"/>
      <c r="F58" s="25"/>
      <c r="G58" s="26"/>
    </row>
    <row r="59" spans="1:7" x14ac:dyDescent="0.25">
      <c r="A59" s="9" t="s">
        <v>87</v>
      </c>
      <c r="B59" s="14" t="s">
        <v>88</v>
      </c>
      <c r="C59" s="10" t="s">
        <v>29</v>
      </c>
      <c r="D59" s="18">
        <v>854.34</v>
      </c>
      <c r="E59" s="10">
        <v>3439</v>
      </c>
      <c r="F59" s="9" t="s">
        <v>186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854.34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91</v>
      </c>
      <c r="D61" s="18">
        <v>3750</v>
      </c>
      <c r="E61" s="10">
        <v>3229</v>
      </c>
      <c r="F61" s="9" t="s">
        <v>33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3750</v>
      </c>
      <c r="E62" s="23"/>
      <c r="F62" s="25"/>
      <c r="G62" s="26"/>
    </row>
    <row r="63" spans="1:7" x14ac:dyDescent="0.25">
      <c r="A63" s="9" t="s">
        <v>92</v>
      </c>
      <c r="B63" s="14" t="s">
        <v>93</v>
      </c>
      <c r="C63" s="10" t="s">
        <v>94</v>
      </c>
      <c r="D63" s="18">
        <v>9880</v>
      </c>
      <c r="E63" s="10">
        <v>3211</v>
      </c>
      <c r="F63" s="9" t="s">
        <v>95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9880</v>
      </c>
      <c r="E64" s="23"/>
      <c r="F64" s="25"/>
      <c r="G64" s="26"/>
    </row>
    <row r="65" spans="1:7" x14ac:dyDescent="0.25">
      <c r="A65" s="9" t="s">
        <v>96</v>
      </c>
      <c r="B65" s="14" t="s">
        <v>97</v>
      </c>
      <c r="C65" s="10" t="s">
        <v>98</v>
      </c>
      <c r="D65" s="18">
        <v>109.54</v>
      </c>
      <c r="E65" s="10">
        <v>3238</v>
      </c>
      <c r="F65" s="9" t="s">
        <v>13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109.54</v>
      </c>
      <c r="E66" s="23"/>
      <c r="F66" s="25"/>
      <c r="G66" s="26"/>
    </row>
    <row r="67" spans="1:7" x14ac:dyDescent="0.25">
      <c r="A67" s="9" t="s">
        <v>99</v>
      </c>
      <c r="B67" s="14" t="s">
        <v>100</v>
      </c>
      <c r="C67" s="10" t="s">
        <v>21</v>
      </c>
      <c r="D67" s="18">
        <v>2585.56</v>
      </c>
      <c r="E67" s="10">
        <v>3223</v>
      </c>
      <c r="F67" s="9" t="s">
        <v>101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2585.56</v>
      </c>
      <c r="E68" s="23"/>
      <c r="F68" s="25"/>
      <c r="G68" s="26"/>
    </row>
    <row r="69" spans="1:7" x14ac:dyDescent="0.25">
      <c r="A69" s="9" t="s">
        <v>102</v>
      </c>
      <c r="B69" s="14" t="s">
        <v>103</v>
      </c>
      <c r="C69" s="10" t="s">
        <v>29</v>
      </c>
      <c r="D69" s="18">
        <v>1145.49</v>
      </c>
      <c r="E69" s="10">
        <v>3221</v>
      </c>
      <c r="F69" s="9" t="s">
        <v>67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1145.49</v>
      </c>
      <c r="E70" s="23"/>
      <c r="F70" s="25"/>
      <c r="G70" s="26"/>
    </row>
    <row r="71" spans="1:7" x14ac:dyDescent="0.25">
      <c r="A71" s="9" t="s">
        <v>104</v>
      </c>
      <c r="B71" s="14" t="s">
        <v>105</v>
      </c>
      <c r="C71" s="10" t="s">
        <v>29</v>
      </c>
      <c r="D71" s="18">
        <v>187.5</v>
      </c>
      <c r="E71" s="10">
        <v>3299</v>
      </c>
      <c r="F71" s="9" t="s">
        <v>33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187.5</v>
      </c>
      <c r="E72" s="23"/>
      <c r="F72" s="25"/>
      <c r="G72" s="26"/>
    </row>
    <row r="73" spans="1:7" x14ac:dyDescent="0.25">
      <c r="A73" s="9" t="s">
        <v>106</v>
      </c>
      <c r="B73" s="14" t="s">
        <v>107</v>
      </c>
      <c r="C73" s="10" t="s">
        <v>25</v>
      </c>
      <c r="D73" s="18">
        <v>8163.58</v>
      </c>
      <c r="E73" s="10">
        <v>3223</v>
      </c>
      <c r="F73" s="9" t="s">
        <v>101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8163.58</v>
      </c>
      <c r="E74" s="23"/>
      <c r="F74" s="25"/>
      <c r="G74" s="26"/>
    </row>
    <row r="75" spans="1:7" x14ac:dyDescent="0.25">
      <c r="A75" s="9" t="s">
        <v>108</v>
      </c>
      <c r="B75" s="14" t="s">
        <v>109</v>
      </c>
      <c r="C75" s="10" t="s">
        <v>29</v>
      </c>
      <c r="D75" s="18">
        <v>200</v>
      </c>
      <c r="E75" s="10">
        <v>3231</v>
      </c>
      <c r="F75" s="9" t="s">
        <v>26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200</v>
      </c>
      <c r="E76" s="23"/>
      <c r="F76" s="25"/>
      <c r="G76" s="26"/>
    </row>
    <row r="77" spans="1:7" x14ac:dyDescent="0.25">
      <c r="A77" s="9" t="s">
        <v>110</v>
      </c>
      <c r="B77" s="14" t="s">
        <v>111</v>
      </c>
      <c r="C77" s="10" t="s">
        <v>21</v>
      </c>
      <c r="D77" s="18">
        <v>477.5</v>
      </c>
      <c r="E77" s="10">
        <v>3229</v>
      </c>
      <c r="F77" s="9" t="s">
        <v>33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477.5</v>
      </c>
      <c r="E78" s="23"/>
      <c r="F78" s="25"/>
      <c r="G78" s="26"/>
    </row>
    <row r="79" spans="1:7" x14ac:dyDescent="0.25">
      <c r="A79" s="9" t="s">
        <v>112</v>
      </c>
      <c r="B79" s="14" t="s">
        <v>113</v>
      </c>
      <c r="C79" s="10" t="s">
        <v>29</v>
      </c>
      <c r="D79" s="18">
        <v>225.06</v>
      </c>
      <c r="E79" s="10">
        <v>3234</v>
      </c>
      <c r="F79" s="9" t="s">
        <v>84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225.06</v>
      </c>
      <c r="E80" s="23"/>
      <c r="F80" s="25"/>
      <c r="G80" s="26"/>
    </row>
    <row r="81" spans="1:7" x14ac:dyDescent="0.25">
      <c r="A81" s="9" t="s">
        <v>114</v>
      </c>
      <c r="B81" s="14" t="s">
        <v>115</v>
      </c>
      <c r="C81" s="10" t="s">
        <v>29</v>
      </c>
      <c r="D81" s="18">
        <v>101.6</v>
      </c>
      <c r="E81" s="10">
        <v>3229</v>
      </c>
      <c r="F81" s="9" t="s">
        <v>33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101.6</v>
      </c>
      <c r="E82" s="23"/>
      <c r="F82" s="25"/>
      <c r="G82" s="26"/>
    </row>
    <row r="83" spans="1:7" x14ac:dyDescent="0.25">
      <c r="A83" s="9" t="s">
        <v>116</v>
      </c>
      <c r="B83" s="14" t="s">
        <v>117</v>
      </c>
      <c r="C83" s="10" t="s">
        <v>118</v>
      </c>
      <c r="D83" s="18">
        <v>11.61</v>
      </c>
      <c r="E83" s="10">
        <v>3299</v>
      </c>
      <c r="F83" s="9" t="s">
        <v>33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11.61</v>
      </c>
      <c r="E84" s="23"/>
      <c r="F84" s="25"/>
      <c r="G84" s="26"/>
    </row>
    <row r="85" spans="1:7" x14ac:dyDescent="0.25">
      <c r="A85" s="9" t="s">
        <v>119</v>
      </c>
      <c r="B85" s="14" t="s">
        <v>120</v>
      </c>
      <c r="C85" s="10" t="s">
        <v>47</v>
      </c>
      <c r="D85" s="18">
        <v>62.24</v>
      </c>
      <c r="E85" s="10">
        <v>3222</v>
      </c>
      <c r="F85" s="9" t="s">
        <v>22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62.24</v>
      </c>
      <c r="E86" s="23"/>
      <c r="F86" s="25"/>
      <c r="G86" s="26"/>
    </row>
    <row r="87" spans="1:7" x14ac:dyDescent="0.25">
      <c r="A87" s="9" t="s">
        <v>121</v>
      </c>
      <c r="B87" s="14" t="s">
        <v>122</v>
      </c>
      <c r="C87" s="10" t="s">
        <v>123</v>
      </c>
      <c r="D87" s="18">
        <v>499.1</v>
      </c>
      <c r="E87" s="10">
        <v>3228</v>
      </c>
      <c r="F87" s="9" t="s">
        <v>22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499.1</v>
      </c>
      <c r="E88" s="23"/>
      <c r="F88" s="25"/>
      <c r="G88" s="26"/>
    </row>
    <row r="89" spans="1:7" x14ac:dyDescent="0.25">
      <c r="A89" s="9" t="s">
        <v>124</v>
      </c>
      <c r="B89" s="14" t="s">
        <v>125</v>
      </c>
      <c r="C89" s="10" t="s">
        <v>29</v>
      </c>
      <c r="D89" s="18">
        <v>43.58</v>
      </c>
      <c r="E89" s="10">
        <v>3224</v>
      </c>
      <c r="F89" s="9" t="s">
        <v>126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43.58</v>
      </c>
      <c r="E90" s="23"/>
      <c r="F90" s="25"/>
      <c r="G90" s="26"/>
    </row>
    <row r="91" spans="1:7" x14ac:dyDescent="0.25">
      <c r="A91" s="9" t="s">
        <v>127</v>
      </c>
      <c r="B91" s="14" t="s">
        <v>128</v>
      </c>
      <c r="C91" s="10" t="s">
        <v>129</v>
      </c>
      <c r="D91" s="18">
        <v>318</v>
      </c>
      <c r="E91" s="10">
        <v>3229</v>
      </c>
      <c r="F91" s="9" t="s">
        <v>30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318</v>
      </c>
      <c r="E92" s="23"/>
      <c r="F92" s="25"/>
      <c r="G92" s="26"/>
    </row>
    <row r="93" spans="1:7" x14ac:dyDescent="0.25">
      <c r="A93" s="9" t="s">
        <v>130</v>
      </c>
      <c r="B93" s="14" t="s">
        <v>131</v>
      </c>
      <c r="C93" s="10" t="s">
        <v>25</v>
      </c>
      <c r="D93" s="18">
        <v>1600.35</v>
      </c>
      <c r="E93" s="10">
        <v>3231</v>
      </c>
      <c r="F93" s="9" t="s">
        <v>26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1600.35</v>
      </c>
      <c r="E94" s="23"/>
      <c r="F94" s="25"/>
      <c r="G94" s="26"/>
    </row>
    <row r="95" spans="1:7" x14ac:dyDescent="0.25">
      <c r="A95" s="9" t="s">
        <v>132</v>
      </c>
      <c r="B95" s="14" t="s">
        <v>133</v>
      </c>
      <c r="C95" s="10" t="s">
        <v>29</v>
      </c>
      <c r="D95" s="18">
        <v>2534.81</v>
      </c>
      <c r="E95" s="10">
        <v>3229</v>
      </c>
      <c r="F95" s="9" t="s">
        <v>33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2534.81</v>
      </c>
      <c r="E96" s="23"/>
      <c r="F96" s="25"/>
      <c r="G96" s="26"/>
    </row>
    <row r="97" spans="1:7" x14ac:dyDescent="0.25">
      <c r="A97" s="9" t="s">
        <v>134</v>
      </c>
      <c r="B97" s="14" t="s">
        <v>135</v>
      </c>
      <c r="C97" s="10" t="s">
        <v>18</v>
      </c>
      <c r="D97" s="18">
        <v>37.200000000000003</v>
      </c>
      <c r="E97" s="10">
        <v>3211</v>
      </c>
      <c r="F97" s="9" t="s">
        <v>95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37.200000000000003</v>
      </c>
      <c r="E98" s="23"/>
      <c r="F98" s="25"/>
      <c r="G98" s="26"/>
    </row>
    <row r="99" spans="1:7" x14ac:dyDescent="0.25">
      <c r="A99" s="9" t="s">
        <v>136</v>
      </c>
      <c r="B99" s="14" t="s">
        <v>137</v>
      </c>
      <c r="C99" s="10" t="s">
        <v>18</v>
      </c>
      <c r="D99" s="18">
        <v>44.45</v>
      </c>
      <c r="E99" s="10">
        <v>3238</v>
      </c>
      <c r="F99" s="9" t="s">
        <v>13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44.45</v>
      </c>
      <c r="E100" s="23"/>
      <c r="F100" s="25"/>
      <c r="G100" s="26"/>
    </row>
    <row r="101" spans="1:7" x14ac:dyDescent="0.25">
      <c r="A101" s="9" t="s">
        <v>138</v>
      </c>
      <c r="B101" s="14" t="s">
        <v>139</v>
      </c>
      <c r="C101" s="10" t="s">
        <v>140</v>
      </c>
      <c r="D101" s="18">
        <v>1825.5</v>
      </c>
      <c r="E101" s="10">
        <v>3229</v>
      </c>
      <c r="F101" s="9" t="s">
        <v>33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1825.5</v>
      </c>
      <c r="E102" s="23"/>
      <c r="F102" s="25"/>
      <c r="G102" s="26"/>
    </row>
    <row r="103" spans="1:7" x14ac:dyDescent="0.25">
      <c r="A103" s="9" t="s">
        <v>141</v>
      </c>
      <c r="B103" s="14" t="s">
        <v>142</v>
      </c>
      <c r="C103" s="10" t="s">
        <v>143</v>
      </c>
      <c r="D103" s="18">
        <v>251.25</v>
      </c>
      <c r="E103" s="10">
        <v>3229</v>
      </c>
      <c r="F103" s="9" t="s">
        <v>33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251.25</v>
      </c>
      <c r="E104" s="23"/>
      <c r="F104" s="25"/>
      <c r="G104" s="26"/>
    </row>
    <row r="105" spans="1:7" x14ac:dyDescent="0.25">
      <c r="A105" s="9" t="s">
        <v>144</v>
      </c>
      <c r="B105" s="14" t="s">
        <v>145</v>
      </c>
      <c r="C105" s="10" t="s">
        <v>146</v>
      </c>
      <c r="D105" s="18">
        <v>86.8</v>
      </c>
      <c r="E105" s="10">
        <v>3229</v>
      </c>
      <c r="F105" s="9" t="s">
        <v>33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86.8</v>
      </c>
      <c r="E106" s="23"/>
      <c r="F106" s="25"/>
      <c r="G106" s="26"/>
    </row>
    <row r="107" spans="1:7" x14ac:dyDescent="0.25">
      <c r="A107" s="9" t="s">
        <v>147</v>
      </c>
      <c r="B107" s="14" t="s">
        <v>148</v>
      </c>
      <c r="C107" s="10" t="s">
        <v>149</v>
      </c>
      <c r="D107" s="18">
        <v>1763.78</v>
      </c>
      <c r="E107" s="10">
        <v>3228</v>
      </c>
      <c r="F107" s="9" t="s">
        <v>22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1763.78</v>
      </c>
      <c r="E108" s="23"/>
      <c r="F108" s="25"/>
      <c r="G108" s="26"/>
    </row>
    <row r="109" spans="1:7" x14ac:dyDescent="0.25">
      <c r="A109" s="9" t="s">
        <v>150</v>
      </c>
      <c r="B109" s="14" t="s">
        <v>151</v>
      </c>
      <c r="C109" s="10" t="s">
        <v>29</v>
      </c>
      <c r="D109" s="18">
        <v>1425.24</v>
      </c>
      <c r="E109" s="10">
        <v>3228</v>
      </c>
      <c r="F109" s="9" t="s">
        <v>22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1425.24</v>
      </c>
      <c r="E110" s="23"/>
      <c r="F110" s="25"/>
      <c r="G110" s="26"/>
    </row>
    <row r="111" spans="1:7" x14ac:dyDescent="0.25">
      <c r="A111" s="9" t="s">
        <v>152</v>
      </c>
      <c r="B111" s="14" t="s">
        <v>153</v>
      </c>
      <c r="C111" s="10" t="s">
        <v>154</v>
      </c>
      <c r="D111" s="18">
        <v>828.79</v>
      </c>
      <c r="E111" s="10">
        <v>3228</v>
      </c>
      <c r="F111" s="9" t="s">
        <v>22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828.79</v>
      </c>
      <c r="E112" s="23"/>
      <c r="F112" s="25"/>
      <c r="G112" s="26"/>
    </row>
    <row r="113" spans="1:7" x14ac:dyDescent="0.25">
      <c r="A113" s="9" t="s">
        <v>155</v>
      </c>
      <c r="B113" s="14" t="s">
        <v>156</v>
      </c>
      <c r="C113" s="10" t="s">
        <v>157</v>
      </c>
      <c r="D113" s="18">
        <v>22015</v>
      </c>
      <c r="E113" s="10">
        <v>4221</v>
      </c>
      <c r="F113" s="9" t="s">
        <v>158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22015</v>
      </c>
      <c r="E114" s="23"/>
      <c r="F114" s="25"/>
      <c r="G114" s="26"/>
    </row>
    <row r="115" spans="1:7" x14ac:dyDescent="0.25">
      <c r="A115" s="9" t="s">
        <v>159</v>
      </c>
      <c r="B115" s="14" t="s">
        <v>160</v>
      </c>
      <c r="C115" s="10" t="s">
        <v>29</v>
      </c>
      <c r="D115" s="18">
        <v>311.64</v>
      </c>
      <c r="E115" s="10">
        <v>3222</v>
      </c>
      <c r="F115" s="9" t="s">
        <v>22</v>
      </c>
      <c r="G115" s="27" t="s">
        <v>14</v>
      </c>
    </row>
    <row r="116" spans="1:7" x14ac:dyDescent="0.25">
      <c r="A116" s="9"/>
      <c r="B116" s="14"/>
      <c r="C116" s="10"/>
      <c r="D116" s="18">
        <v>5756.31</v>
      </c>
      <c r="E116" s="10">
        <v>3228</v>
      </c>
      <c r="F116" s="9" t="s">
        <v>22</v>
      </c>
      <c r="G116" s="28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SUM(D115:D116)</f>
        <v>6067.9500000000007</v>
      </c>
      <c r="E117" s="23"/>
      <c r="F117" s="25"/>
      <c r="G117" s="26"/>
    </row>
    <row r="118" spans="1:7" x14ac:dyDescent="0.25">
      <c r="A118" s="9" t="s">
        <v>161</v>
      </c>
      <c r="B118" s="14" t="s">
        <v>162</v>
      </c>
      <c r="C118" s="10" t="s">
        <v>163</v>
      </c>
      <c r="D118" s="18">
        <v>890.8</v>
      </c>
      <c r="E118" s="10">
        <v>3214</v>
      </c>
      <c r="F118" s="9" t="s">
        <v>164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890.8</v>
      </c>
      <c r="E119" s="23"/>
      <c r="F119" s="25"/>
      <c r="G119" s="26"/>
    </row>
    <row r="120" spans="1:7" ht="27" customHeight="1" x14ac:dyDescent="0.25">
      <c r="A120" s="29" t="s">
        <v>170</v>
      </c>
      <c r="B120" s="30" t="s">
        <v>171</v>
      </c>
      <c r="C120" s="31" t="s">
        <v>18</v>
      </c>
      <c r="D120" s="32">
        <v>336</v>
      </c>
      <c r="E120" s="31">
        <v>3295</v>
      </c>
      <c r="F120" s="33" t="s">
        <v>172</v>
      </c>
      <c r="G120" s="34" t="s">
        <v>14</v>
      </c>
    </row>
    <row r="121" spans="1:7" ht="21" customHeight="1" thickBot="1" x14ac:dyDescent="0.3">
      <c r="A121" s="35" t="s">
        <v>15</v>
      </c>
      <c r="B121" s="22"/>
      <c r="C121" s="23"/>
      <c r="D121" s="36">
        <f>SUM(D120:D120)</f>
        <v>336</v>
      </c>
      <c r="E121" s="23"/>
      <c r="F121" s="25"/>
      <c r="G121" s="37"/>
    </row>
    <row r="122" spans="1:7" ht="27" customHeight="1" x14ac:dyDescent="0.25">
      <c r="A122" s="38" t="s">
        <v>173</v>
      </c>
      <c r="B122" s="30" t="s">
        <v>174</v>
      </c>
      <c r="C122" s="31" t="s">
        <v>18</v>
      </c>
      <c r="D122" s="39">
        <v>20</v>
      </c>
      <c r="E122" s="31">
        <v>3294</v>
      </c>
      <c r="F122" s="33" t="s">
        <v>167</v>
      </c>
      <c r="G122" s="34" t="s">
        <v>14</v>
      </c>
    </row>
    <row r="123" spans="1:7" ht="18.75" customHeight="1" thickBot="1" x14ac:dyDescent="0.3">
      <c r="A123" s="35" t="s">
        <v>15</v>
      </c>
      <c r="B123" s="22"/>
      <c r="C123" s="23"/>
      <c r="D123" s="40">
        <f>SUM(D122:D122)</f>
        <v>20</v>
      </c>
      <c r="E123" s="23"/>
      <c r="F123" s="25"/>
      <c r="G123" s="37"/>
    </row>
    <row r="124" spans="1:7" ht="27" customHeight="1" x14ac:dyDescent="0.25">
      <c r="A124" s="9" t="s">
        <v>175</v>
      </c>
      <c r="B124" s="30" t="s">
        <v>176</v>
      </c>
      <c r="C124" s="31" t="s">
        <v>18</v>
      </c>
      <c r="D124" s="18">
        <v>79908.509999999995</v>
      </c>
      <c r="E124" s="31">
        <v>5443</v>
      </c>
      <c r="F124" s="33" t="s">
        <v>177</v>
      </c>
      <c r="G124" s="34" t="s">
        <v>14</v>
      </c>
    </row>
    <row r="125" spans="1:7" ht="25.5" customHeight="1" thickBot="1" x14ac:dyDescent="0.3">
      <c r="A125" s="21" t="s">
        <v>15</v>
      </c>
      <c r="B125" s="22"/>
      <c r="C125" s="23"/>
      <c r="D125" s="41">
        <f>D124</f>
        <v>79908.509999999995</v>
      </c>
      <c r="E125" s="23"/>
      <c r="F125" s="25"/>
      <c r="G125" s="26"/>
    </row>
    <row r="126" spans="1:7" ht="15.75" thickBot="1" x14ac:dyDescent="0.3">
      <c r="A126" s="9"/>
      <c r="B126" s="14"/>
      <c r="C126" s="10"/>
      <c r="D126" s="18"/>
      <c r="E126" s="10"/>
      <c r="F126" s="9"/>
      <c r="G126" s="28"/>
    </row>
    <row r="127" spans="1:7" ht="25.5" customHeight="1" thickBot="1" x14ac:dyDescent="0.3">
      <c r="A127" s="44" t="s">
        <v>184</v>
      </c>
      <c r="B127" s="14"/>
      <c r="C127" s="10"/>
      <c r="D127" s="57">
        <f>D125+D123+D121+D119+D117+D114+D112+D110+D108+D106+D104+D102+D100+D98+D96+D94+D92+D90+D88+D86+D84+D82+D80+D78+D76+D74+D72+D70+D68+D66+D64+D62+D60+D58+D56+D54+D51+D49+D47+D45+D43+D41+D39+D37+D35+D33+D31+D28+D26+D24+D22+D20+D18+D16+D14+D12+D10+D8</f>
        <v>264621.90000000008</v>
      </c>
      <c r="E127" s="10"/>
      <c r="F127" s="9"/>
      <c r="G127" s="28"/>
    </row>
    <row r="128" spans="1:7" x14ac:dyDescent="0.25">
      <c r="A128" s="9"/>
      <c r="B128" s="14"/>
      <c r="C128" s="10"/>
      <c r="D128" s="18"/>
      <c r="E128" s="10"/>
      <c r="F128" s="9"/>
      <c r="G128" s="28"/>
    </row>
    <row r="129" spans="1:7" x14ac:dyDescent="0.25">
      <c r="A129" s="9"/>
      <c r="B129" s="14"/>
      <c r="C129" s="10"/>
      <c r="D129" s="58">
        <v>272712.96000000002</v>
      </c>
      <c r="E129" s="42">
        <v>3111</v>
      </c>
      <c r="F129" s="43" t="s">
        <v>165</v>
      </c>
      <c r="G129" s="59" t="s">
        <v>14</v>
      </c>
    </row>
    <row r="130" spans="1:7" x14ac:dyDescent="0.25">
      <c r="A130" s="9"/>
      <c r="B130" s="14"/>
      <c r="C130" s="10"/>
      <c r="D130" s="58">
        <v>1491.44</v>
      </c>
      <c r="E130" s="42">
        <v>3121</v>
      </c>
      <c r="F130" s="43" t="s">
        <v>178</v>
      </c>
      <c r="G130" s="59" t="s">
        <v>14</v>
      </c>
    </row>
    <row r="131" spans="1:7" x14ac:dyDescent="0.25">
      <c r="A131" s="9"/>
      <c r="B131" s="14"/>
      <c r="C131" s="10"/>
      <c r="D131" s="58">
        <v>44997.61</v>
      </c>
      <c r="E131" s="42">
        <v>3132</v>
      </c>
      <c r="F131" s="43" t="s">
        <v>179</v>
      </c>
      <c r="G131" s="59" t="s">
        <v>14</v>
      </c>
    </row>
    <row r="132" spans="1:7" x14ac:dyDescent="0.25">
      <c r="A132" s="9"/>
      <c r="B132" s="14"/>
      <c r="C132" s="10"/>
      <c r="D132" s="58">
        <v>855.16</v>
      </c>
      <c r="E132" s="42">
        <v>3299</v>
      </c>
      <c r="F132" s="43" t="s">
        <v>33</v>
      </c>
      <c r="G132" s="59" t="s">
        <v>14</v>
      </c>
    </row>
    <row r="133" spans="1:7" x14ac:dyDescent="0.25">
      <c r="A133" s="9"/>
      <c r="B133" s="14"/>
      <c r="C133" s="10"/>
      <c r="D133" s="58">
        <v>2314</v>
      </c>
      <c r="E133" s="42">
        <v>3211</v>
      </c>
      <c r="F133" s="43" t="s">
        <v>180</v>
      </c>
      <c r="G133" s="59" t="s">
        <v>14</v>
      </c>
    </row>
    <row r="134" spans="1:7" x14ac:dyDescent="0.25">
      <c r="A134" s="9"/>
      <c r="B134" s="14"/>
      <c r="C134" s="10"/>
      <c r="D134" s="52">
        <v>5828.8</v>
      </c>
      <c r="E134" s="42">
        <v>3212</v>
      </c>
      <c r="F134" s="43" t="s">
        <v>181</v>
      </c>
      <c r="G134" s="59" t="s">
        <v>14</v>
      </c>
    </row>
    <row r="135" spans="1:7" x14ac:dyDescent="0.25">
      <c r="A135" s="9"/>
      <c r="B135" s="14"/>
      <c r="C135" s="10"/>
      <c r="D135" s="58">
        <v>415.87</v>
      </c>
      <c r="E135" s="42">
        <v>3237</v>
      </c>
      <c r="F135" s="43" t="s">
        <v>168</v>
      </c>
      <c r="G135" s="59" t="s">
        <v>14</v>
      </c>
    </row>
    <row r="136" spans="1:7" x14ac:dyDescent="0.25">
      <c r="A136" s="9"/>
      <c r="B136" s="14"/>
      <c r="C136" s="10"/>
      <c r="D136" s="52">
        <v>185.5</v>
      </c>
      <c r="E136" s="42">
        <v>3293</v>
      </c>
      <c r="F136" s="43" t="s">
        <v>166</v>
      </c>
      <c r="G136" s="59" t="s">
        <v>14</v>
      </c>
    </row>
    <row r="137" spans="1:7" x14ac:dyDescent="0.25">
      <c r="A137" s="9"/>
      <c r="B137" s="14"/>
      <c r="C137" s="10"/>
      <c r="D137" s="52">
        <v>1149656.8899999999</v>
      </c>
      <c r="E137" s="42">
        <v>3296</v>
      </c>
      <c r="F137" s="43" t="s">
        <v>182</v>
      </c>
      <c r="G137" s="59" t="s">
        <v>14</v>
      </c>
    </row>
    <row r="138" spans="1:7" x14ac:dyDescent="0.25">
      <c r="A138" s="9"/>
      <c r="B138" s="14"/>
      <c r="C138" s="10"/>
      <c r="D138" s="52">
        <v>18.2</v>
      </c>
      <c r="E138" s="42">
        <v>3231</v>
      </c>
      <c r="F138" s="43" t="s">
        <v>26</v>
      </c>
      <c r="G138" s="59" t="s">
        <v>14</v>
      </c>
    </row>
    <row r="139" spans="1:7" x14ac:dyDescent="0.25">
      <c r="A139" s="9"/>
      <c r="B139" s="14"/>
      <c r="C139" s="10"/>
      <c r="D139" s="60">
        <v>10786.36</v>
      </c>
      <c r="E139" s="42">
        <v>3955</v>
      </c>
      <c r="F139" s="43" t="s">
        <v>183</v>
      </c>
      <c r="G139" s="59" t="s">
        <v>14</v>
      </c>
    </row>
    <row r="140" spans="1:7" ht="15.75" thickBot="1" x14ac:dyDescent="0.3">
      <c r="A140" s="9"/>
      <c r="B140" s="14"/>
      <c r="C140" s="10"/>
      <c r="D140" s="53">
        <v>0</v>
      </c>
      <c r="E140" s="54"/>
      <c r="F140" s="55"/>
      <c r="G140" s="56" t="s">
        <v>14</v>
      </c>
    </row>
    <row r="141" spans="1:7" x14ac:dyDescent="0.25">
      <c r="A141" s="9"/>
      <c r="B141" s="14"/>
      <c r="C141" s="10"/>
      <c r="D141" s="18"/>
      <c r="E141" s="10"/>
      <c r="F141" s="9"/>
      <c r="G141" s="28"/>
    </row>
    <row r="142" spans="1:7" ht="15.75" thickBot="1" x14ac:dyDescent="0.3">
      <c r="A142" s="9"/>
      <c r="B142" s="14"/>
      <c r="C142" s="10"/>
      <c r="D142" s="18"/>
      <c r="E142" s="10"/>
      <c r="F142" s="9"/>
      <c r="G142" s="28"/>
    </row>
    <row r="143" spans="1:7" ht="28.5" customHeight="1" thickBot="1" x14ac:dyDescent="0.3">
      <c r="A143" s="45" t="s">
        <v>185</v>
      </c>
      <c r="B143" s="14"/>
      <c r="C143" s="10"/>
      <c r="D143" s="57">
        <f>D129+D130+D131+D132+D133+D134+D135+D136+D137+D139+D140+D138</f>
        <v>1489262.79</v>
      </c>
      <c r="E143" s="10"/>
      <c r="F143" s="9"/>
      <c r="G143" s="28"/>
    </row>
    <row r="144" spans="1:7" x14ac:dyDescent="0.25">
      <c r="A144" s="9"/>
      <c r="B144" s="14"/>
      <c r="C144" s="10"/>
      <c r="D144" s="18"/>
      <c r="E144" s="10"/>
      <c r="F144" s="9"/>
      <c r="G144" s="28"/>
    </row>
    <row r="145" spans="1:7" x14ac:dyDescent="0.25">
      <c r="A145" s="9"/>
      <c r="B145" s="14"/>
      <c r="C145" s="10"/>
      <c r="D145" s="18"/>
      <c r="E145" s="10"/>
      <c r="F145" s="9"/>
      <c r="G145" s="28"/>
    </row>
    <row r="146" spans="1:7" ht="21" customHeight="1" thickBot="1" x14ac:dyDescent="0.3">
      <c r="A146" s="21"/>
      <c r="B146" s="22"/>
      <c r="C146" s="23"/>
      <c r="D146" s="24"/>
      <c r="E146" s="23"/>
      <c r="F146" s="25"/>
      <c r="G146" s="26"/>
    </row>
    <row r="147" spans="1:7" ht="24.75" customHeight="1" thickBot="1" x14ac:dyDescent="0.3">
      <c r="A147" s="46" t="s">
        <v>169</v>
      </c>
      <c r="B147" s="47"/>
      <c r="C147" s="48"/>
      <c r="D147" s="49">
        <f>D143+D127</f>
        <v>1753884.6900000002</v>
      </c>
      <c r="E147" s="48"/>
      <c r="F147" s="50"/>
      <c r="G147" s="51"/>
    </row>
    <row r="148" spans="1:7" x14ac:dyDescent="0.25">
      <c r="A148" s="9"/>
      <c r="B148" s="14"/>
      <c r="C148" s="10"/>
      <c r="D148" s="18"/>
      <c r="E148" s="10"/>
      <c r="F148" s="9"/>
    </row>
    <row r="149" spans="1:7" x14ac:dyDescent="0.25">
      <c r="A149" s="9"/>
      <c r="B149" s="14"/>
      <c r="C149" s="10"/>
      <c r="D149" s="18"/>
      <c r="E149" s="10"/>
      <c r="F149" s="9"/>
    </row>
    <row r="150" spans="1:7" x14ac:dyDescent="0.25">
      <c r="A150" s="9"/>
      <c r="B150" s="14"/>
      <c r="C150" s="10"/>
      <c r="D150" s="18"/>
      <c r="E150" s="10"/>
      <c r="F150" s="9"/>
    </row>
    <row r="151" spans="1:7" x14ac:dyDescent="0.25">
      <c r="A151" s="9"/>
      <c r="B151" s="14"/>
      <c r="C151" s="10"/>
      <c r="D151" s="18"/>
      <c r="E151" s="10"/>
      <c r="F151" s="9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2025-09-19T08:13:06Z</dcterms:modified>
</cp:coreProperties>
</file>