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IZVJEŠTAVANJE MJESEČNO 2024\2025\10.25\"/>
    </mc:Choice>
  </mc:AlternateContent>
  <xr:revisionPtr revIDLastSave="0" documentId="13_ncr:1_{928D3034-DC2E-4E27-B86E-BE13374537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82" i="1" l="1"/>
  <c r="D180" i="1"/>
  <c r="D194" i="1"/>
  <c r="D178" i="1"/>
  <c r="D176" i="1"/>
  <c r="D174" i="1"/>
  <c r="D172" i="1" l="1"/>
  <c r="D170" i="1"/>
  <c r="D165" i="1"/>
  <c r="D163" i="1"/>
  <c r="D161" i="1"/>
  <c r="D158" i="1"/>
  <c r="D156" i="1"/>
  <c r="D154" i="1"/>
  <c r="D151" i="1"/>
  <c r="D148" i="1"/>
  <c r="D145" i="1"/>
  <c r="D143" i="1"/>
  <c r="D141" i="1"/>
  <c r="D139" i="1"/>
  <c r="D137" i="1"/>
  <c r="D135" i="1"/>
  <c r="D133" i="1"/>
  <c r="D131" i="1"/>
  <c r="D129" i="1"/>
  <c r="D127" i="1"/>
  <c r="D125" i="1"/>
  <c r="D123" i="1"/>
  <c r="D121" i="1"/>
  <c r="D118" i="1"/>
  <c r="D116" i="1"/>
  <c r="D114" i="1"/>
  <c r="D112" i="1"/>
  <c r="D110" i="1"/>
  <c r="D108" i="1"/>
  <c r="D106" i="1"/>
  <c r="D104" i="1"/>
  <c r="D102" i="1"/>
  <c r="D100" i="1"/>
  <c r="D98" i="1"/>
  <c r="D96" i="1"/>
  <c r="D94" i="1"/>
  <c r="D92" i="1"/>
  <c r="D90" i="1"/>
  <c r="D88" i="1"/>
  <c r="D86" i="1"/>
  <c r="D84" i="1"/>
  <c r="D82" i="1"/>
  <c r="D80" i="1"/>
  <c r="D78" i="1"/>
  <c r="D76" i="1"/>
  <c r="D73" i="1"/>
  <c r="D71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1" i="1"/>
  <c r="D29" i="1"/>
  <c r="D27" i="1"/>
  <c r="D24" i="1"/>
  <c r="D22" i="1"/>
  <c r="D19" i="1"/>
  <c r="D17" i="1"/>
  <c r="D15" i="1"/>
  <c r="D13" i="1"/>
  <c r="D11" i="1"/>
  <c r="D8" i="1"/>
  <c r="D197" i="1" l="1"/>
</calcChain>
</file>

<file path=xl/sharedStrings.xml><?xml version="1.0" encoding="utf-8"?>
<sst xmlns="http://schemas.openxmlformats.org/spreadsheetml/2006/main" count="537" uniqueCount="233">
  <si>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</si>
  <si>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</si>
  <si>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</si>
  <si>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</si>
  <si>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</si>
  <si>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</si>
  <si>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</si>
  <si>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</si>
  <si>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TURISTIČKO UGOSTITELJSKA ŠKOLA SPLIT_x000D_
A.G.MATOŠA 60_x000D_
21000 SPLIT_x000D_
Tel: +385(21)386824   Fax: +385(21)386827_x000D_
OIB: 28557793778_x000D_
Mail: skolaplaca@tus-st.hr_x000D_
IBAN: HR8724070001100559614</t>
  </si>
  <si>
    <t>Isplata Sredstava Za Razdoblje: 01.10.2025 Do 31.10.2025</t>
  </si>
  <si>
    <t>Zagreb City Hotels d.o.o.</t>
  </si>
  <si>
    <t>97128502425</t>
  </si>
  <si>
    <t>10000 Zagreb</t>
  </si>
  <si>
    <t xml:space="preserve">SLUŽBENA PUTOVANJA                                                                                                                                    </t>
  </si>
  <si>
    <t>TURISTIČKO UGOSTITELJSKA ŠKOLA SPLIT</t>
  </si>
  <si>
    <t>Ukupno:</t>
  </si>
  <si>
    <t>ZENIT COMMERCE</t>
  </si>
  <si>
    <t>94294473731</t>
  </si>
  <si>
    <t>SPLIT</t>
  </si>
  <si>
    <t>UREDSKI MATERIJAL I OSTALI MATERIJALNI RASHODI</t>
  </si>
  <si>
    <t>MATERIJAL I SIROVINE</t>
  </si>
  <si>
    <t>E-PLUS</t>
  </si>
  <si>
    <t>93923226222</t>
  </si>
  <si>
    <t>SITNI INVENTAR I AUTO GUME</t>
  </si>
  <si>
    <t>NOVI GODOVI d.o.o. za opremanje objekata</t>
  </si>
  <si>
    <t>93203105362</t>
  </si>
  <si>
    <t>40000 Čakovec</t>
  </si>
  <si>
    <t>UREDSKA OPREMA I NAMJEŠTAJ</t>
  </si>
  <si>
    <t>Hrvatski zagonetački savez</t>
  </si>
  <si>
    <t>93152532500</t>
  </si>
  <si>
    <t>21000 Split</t>
  </si>
  <si>
    <t>OSTALI NESPOMENUTI RASHODI POSLOVANJA</t>
  </si>
  <si>
    <t>GEM d.o.o. (Hotel Slavonija)</t>
  </si>
  <si>
    <t>90850583372</t>
  </si>
  <si>
    <t>Vinkovci</t>
  </si>
  <si>
    <t>SUPER TREND DRUŠTVO S OGRANIČENOM ODGOVORNOŠĆU, ZA UGOSTITELJSTVO I USLUGE, TURISTIČKA AGENCIJA</t>
  </si>
  <si>
    <t>90422901071</t>
  </si>
  <si>
    <t>21000 SPLIT</t>
  </si>
  <si>
    <t>W.F.R., d.o.o.</t>
  </si>
  <si>
    <t>89269841851</t>
  </si>
  <si>
    <t>ZAGREB</t>
  </si>
  <si>
    <t>ŠKARE TRADE D.O.O.</t>
  </si>
  <si>
    <t>88448992592</t>
  </si>
  <si>
    <t>SLUŽBENA,RADNA I ZAŠTITN AODJEĆA I OBUĆA</t>
  </si>
  <si>
    <t>HP-HRVATSKA POŠTA D.D.</t>
  </si>
  <si>
    <t>87311810356</t>
  </si>
  <si>
    <t>10000 ZAGREB</t>
  </si>
  <si>
    <t>USLUGE TELEFONA, POŠTE I PRIJEVOZA</t>
  </si>
  <si>
    <t>SPLENDOR D.O.O</t>
  </si>
  <si>
    <t>87260939318</t>
  </si>
  <si>
    <t>21231 Klis</t>
  </si>
  <si>
    <t>EDICO</t>
  </si>
  <si>
    <t>86865123724</t>
  </si>
  <si>
    <t>FINANCIJSKA  AGENCIJA</t>
  </si>
  <si>
    <t>85821130368</t>
  </si>
  <si>
    <t>OBRT ZA PROIZVODNJU I PROMET PAPIRNOM ROBOM DEMA, VL. SNJEŽANA DEMIN, KARLOVAC, VARAŽDINSKA 1</t>
  </si>
  <si>
    <t>83864176724</t>
  </si>
  <si>
    <t>47000 KARLOVAC</t>
  </si>
  <si>
    <t>AP-SPLIT, RAČUNALNE I SRODNE AKTIVNOSTI, D.O.O.</t>
  </si>
  <si>
    <t>82888704837</t>
  </si>
  <si>
    <t>RAČUNALNE USLUGE</t>
  </si>
  <si>
    <t>MESNICA ANTIČEVIĆ, OBRT ZA TRGOVINU I PRERADU MESA</t>
  </si>
  <si>
    <t>81913069745</t>
  </si>
  <si>
    <t>OPG MIRJANA GOJO</t>
  </si>
  <si>
    <t>76835881261</t>
  </si>
  <si>
    <t>PIELd.o.o.</t>
  </si>
  <si>
    <t>76120956111</t>
  </si>
  <si>
    <t>USLUGE TEKUĆEG I INVESTICIJSKOG ODRŽAVANJA</t>
  </si>
  <si>
    <t>Obrt Midera studio vez, vl. Ivan Grbeša</t>
  </si>
  <si>
    <t>74376686715</t>
  </si>
  <si>
    <t>Kaštel Stari</t>
  </si>
  <si>
    <t>BAUHAUS-ZAGREB</t>
  </si>
  <si>
    <t>71642207963</t>
  </si>
  <si>
    <t>ORDINACIJA ZA MEDICINU RADA DR. ŽELJKA ERCEGOVIĆ</t>
  </si>
  <si>
    <t>71425407605</t>
  </si>
  <si>
    <t>ZDRAVSTVENE I VETERINARSKE USLUGE</t>
  </si>
  <si>
    <t>HRT</t>
  </si>
  <si>
    <t>68419124305</t>
  </si>
  <si>
    <t>USLUGE PROMIDŽBE I INFOMIRANJA</t>
  </si>
  <si>
    <t>OBRT ZA IZRADU KLJUČEVA I POPRAVAK BRAVA, PELE, VL. DAVOR JELAVIĆ-MITROVIĆ</t>
  </si>
  <si>
    <t>67269140535</t>
  </si>
  <si>
    <t>Cosmic Production d.o.o.</t>
  </si>
  <si>
    <t>67085310627</t>
  </si>
  <si>
    <t>Split</t>
  </si>
  <si>
    <t>NARODNE NOVINE</t>
  </si>
  <si>
    <t>64546066176</t>
  </si>
  <si>
    <t>DISA d.o.o.</t>
  </si>
  <si>
    <t>64196709712</t>
  </si>
  <si>
    <t>PROVIDER SERVICE D.O.O.</t>
  </si>
  <si>
    <t>63450400769</t>
  </si>
  <si>
    <t>SOLIN</t>
  </si>
  <si>
    <t>CONTY PLUS D.O.O.</t>
  </si>
  <si>
    <t>62964458165</t>
  </si>
  <si>
    <t>LUČKO</t>
  </si>
  <si>
    <t>LARETO GRUPA d.o.o.</t>
  </si>
  <si>
    <t>60795023940</t>
  </si>
  <si>
    <t>Zagreb</t>
  </si>
  <si>
    <t>NET</t>
  </si>
  <si>
    <t>59360951057</t>
  </si>
  <si>
    <t>"KONTO" d.o.o.</t>
  </si>
  <si>
    <t>59143170280</t>
  </si>
  <si>
    <t>34000 POŽEGA</t>
  </si>
  <si>
    <t>ALCA ZAGREB D.O.O.</t>
  </si>
  <si>
    <t>58353015102</t>
  </si>
  <si>
    <t>ECOPETKOWATER VL. JURICA PETKOVIĆ</t>
  </si>
  <si>
    <t>57582194252</t>
  </si>
  <si>
    <t>METKOVIĆ</t>
  </si>
  <si>
    <t>VODOVOD I KANALIZACIJA</t>
  </si>
  <si>
    <t>56826138353</t>
  </si>
  <si>
    <t>KOMUNALNE USLUGE</t>
  </si>
  <si>
    <t>Viking Line j.d.o.o.</t>
  </si>
  <si>
    <t>55864456824</t>
  </si>
  <si>
    <t>Nastavni zavod za javno zdravstvo</t>
  </si>
  <si>
    <t>54948902275</t>
  </si>
  <si>
    <t xml:space="preserve">PSC DALMACIJA d.o.o.	</t>
  </si>
  <si>
    <t>54069837861</t>
  </si>
  <si>
    <t xml:space="preserve">21000 Split	</t>
  </si>
  <si>
    <t>Printshop d.o.o.</t>
  </si>
  <si>
    <t>53605605523</t>
  </si>
  <si>
    <t>23000 Zadar</t>
  </si>
  <si>
    <t>OTP BANKA D.D.</t>
  </si>
  <si>
    <t>52508873833</t>
  </si>
  <si>
    <t>HERBIUM d.o.o.</t>
  </si>
  <si>
    <t>50609934752</t>
  </si>
  <si>
    <t>21311 STOBREČ</t>
  </si>
  <si>
    <t>CARNIVORES d.o.o.</t>
  </si>
  <si>
    <t>47805304439</t>
  </si>
  <si>
    <t>Multimedijalna Oaza Trgovine d.o.o.</t>
  </si>
  <si>
    <t>47246482064</t>
  </si>
  <si>
    <t>21218 Seget Donji</t>
  </si>
  <si>
    <t>HEP-OPERATOR DISTRIBUCIJSKOG SUSTAVA D.O.O.</t>
  </si>
  <si>
    <t>46830600751</t>
  </si>
  <si>
    <t>ENERGIJA</t>
  </si>
  <si>
    <t>TEXT PAPIR</t>
  </si>
  <si>
    <t>45878059290</t>
  </si>
  <si>
    <t>JAVNA VATROGASNA POSTROJBA SPLIT</t>
  </si>
  <si>
    <t>44537034108</t>
  </si>
  <si>
    <t>HEP ELEKTRA D.O.O.</t>
  </si>
  <si>
    <t>43965974818</t>
  </si>
  <si>
    <t>EURO CONTEGO D.O.O.</t>
  </si>
  <si>
    <t>42153449224</t>
  </si>
  <si>
    <t>ČISTOĆA</t>
  </si>
  <si>
    <t>38812451417</t>
  </si>
  <si>
    <t xml:space="preserve">BRAMIL JUNIOR obrt za graf. Dizajn	</t>
  </si>
  <si>
    <t>38720702907</t>
  </si>
  <si>
    <t>Harissa d.o.o.</t>
  </si>
  <si>
    <t>38227622392</t>
  </si>
  <si>
    <t>Plava kava d.o.o</t>
  </si>
  <si>
    <t>38152213074</t>
  </si>
  <si>
    <t xml:space="preserve"> 20236 Mokošica - Dubrovnik</t>
  </si>
  <si>
    <t>METRO CHASH &amp; CARRY D.O.O.</t>
  </si>
  <si>
    <t>38016445738</t>
  </si>
  <si>
    <t>MORALIS d.o.o.</t>
  </si>
  <si>
    <t>37352137090</t>
  </si>
  <si>
    <t>ŠKOKIĆ</t>
  </si>
  <si>
    <t>36601804949</t>
  </si>
  <si>
    <t>KAŠTEL SUĆURAC</t>
  </si>
  <si>
    <t>A1 HRVATSKA D.O.O.</t>
  </si>
  <si>
    <t>29524210204</t>
  </si>
  <si>
    <t>PEKARNA PEČJAK INT d.o.o.</t>
  </si>
  <si>
    <t>28066578315</t>
  </si>
  <si>
    <t>YARD d.o.o.</t>
  </si>
  <si>
    <t>26657461922</t>
  </si>
  <si>
    <t>REPREZENTACIJA</t>
  </si>
  <si>
    <t>STUDENTSKI CENTAR SPLIT</t>
  </si>
  <si>
    <t>25975412650</t>
  </si>
  <si>
    <t>PELIN 1971 d.o.o.</t>
  </si>
  <si>
    <t>24951736602</t>
  </si>
  <si>
    <t>10090 ZAGREB</t>
  </si>
  <si>
    <t>ŠKOLSKE NOVINE D.O.O.</t>
  </si>
  <si>
    <t>24796394086</t>
  </si>
  <si>
    <t>CROATIA AIRLINES</t>
  </si>
  <si>
    <t>24640993045</t>
  </si>
  <si>
    <t>CORONA COPY</t>
  </si>
  <si>
    <t>23495584640</t>
  </si>
  <si>
    <t>ZAKUPNINE I NAJAMNINE</t>
  </si>
  <si>
    <t>VIV@INFO</t>
  </si>
  <si>
    <t>22361751585</t>
  </si>
  <si>
    <t>ING ATEST</t>
  </si>
  <si>
    <t>21777333810</t>
  </si>
  <si>
    <t>OSTALE USLUGE</t>
  </si>
  <si>
    <t>MILENIJ D.O.O.</t>
  </si>
  <si>
    <t>21487266767</t>
  </si>
  <si>
    <t>40000 ČAKOVEC</t>
  </si>
  <si>
    <t>CROM D.O.O.</t>
  </si>
  <si>
    <t>17145318195</t>
  </si>
  <si>
    <t>MATERIJAL I DIJELOVI ZA TEKUĆE I INVESTICIJSKO ODRŽAVANJE</t>
  </si>
  <si>
    <t>BA-COM TRGOVINA</t>
  </si>
  <si>
    <t>15270184486</t>
  </si>
  <si>
    <t>ŽRNOVNICA 21251</t>
  </si>
  <si>
    <t>CENTAURUS</t>
  </si>
  <si>
    <t>12918072739</t>
  </si>
  <si>
    <t>vagros split d.o.o.</t>
  </si>
  <si>
    <t>12392876441</t>
  </si>
  <si>
    <t>SVEUČILIŠTE U ZADRU</t>
  </si>
  <si>
    <t>10839679016</t>
  </si>
  <si>
    <t>23000 ZADAR</t>
  </si>
  <si>
    <t>Media Komunikacije d.o.o.</t>
  </si>
  <si>
    <t>08130710769</t>
  </si>
  <si>
    <t>Franck d.d.</t>
  </si>
  <si>
    <t>07676693758</t>
  </si>
  <si>
    <t>Primat RD d.o.o.</t>
  </si>
  <si>
    <t>03868412563</t>
  </si>
  <si>
    <t>10251 Hrvatski Leskovac</t>
  </si>
  <si>
    <t>ELECTRONIC SECURITY d.o.o.</t>
  </si>
  <si>
    <t>03489581187</t>
  </si>
  <si>
    <t>TOMMY d.o.o.</t>
  </si>
  <si>
    <t>00278260010</t>
  </si>
  <si>
    <t>TULIPA, OBRT ZA USLUGE I TRGOVINU, VL. IVONA VIDOVIĆ,</t>
  </si>
  <si>
    <t>00015091274</t>
  </si>
  <si>
    <t xml:space="preserve">PLAĆE ZA REDOVAN RAD                                                                                                                                  </t>
  </si>
  <si>
    <t>ČLANARINE</t>
  </si>
  <si>
    <t>Sveukupno:</t>
  </si>
  <si>
    <t>Državni proračun RH</t>
  </si>
  <si>
    <t>18683136487</t>
  </si>
  <si>
    <t>PRISTOJBE I NAKNADE ZA NEZAPOŠLJAVANJE INVALIDA</t>
  </si>
  <si>
    <t>HGK</t>
  </si>
  <si>
    <t>85167032587</t>
  </si>
  <si>
    <t>HPB</t>
  </si>
  <si>
    <t>87939104207</t>
  </si>
  <si>
    <t>OTPLATA KREDITA OD FINANCIJSKIH INSTITUCIJA</t>
  </si>
  <si>
    <t>OSTALI RASHODI ZA ZAPOSLENE</t>
  </si>
  <si>
    <t xml:space="preserve">DOPRINOSI                                                                                                      </t>
  </si>
  <si>
    <t>SLUŽBENA PUTOVANJA</t>
  </si>
  <si>
    <t>NAKNADE ZA PRIJEVOZ</t>
  </si>
  <si>
    <t>UČENIČKI SERVIS</t>
  </si>
  <si>
    <t>Ukupno za kategoriju 1:</t>
  </si>
  <si>
    <t>Ukupno za kategoriju 2:</t>
  </si>
  <si>
    <t>UGOVORI O DJELU</t>
  </si>
  <si>
    <t>Hotel Pinija</t>
  </si>
  <si>
    <t>42134245230</t>
  </si>
  <si>
    <t>23231 PETRČANE</t>
  </si>
  <si>
    <t>USLUGE BANAKA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</si>
</sst>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(* #,##0.00_);_(* \(#,##0.00\);_(* &quot;-&quot;??_);_(@_)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10" xfId="0" applyBorder="1" applyAlignment="1">
      <alignment horizontal="left" vertical="top"/>
    </xf>
    <xf numFmtId="49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5" fontId="0" fillId="0" borderId="11" xfId="0" applyNumberFormat="1" applyBorder="1" applyAlignment="1">
      <alignment horizontal="right" vertical="top"/>
    </xf>
    <xf numFmtId="0" fontId="0" fillId="0" borderId="11" xfId="0" applyBorder="1" applyAlignment="1">
      <alignment horizontal="left" vertical="center"/>
    </xf>
    <xf numFmtId="0" fontId="5" fillId="0" borderId="6" xfId="0" applyFont="1" applyBorder="1"/>
    <xf numFmtId="0" fontId="1" fillId="0" borderId="12" xfId="0" applyFont="1" applyBorder="1" applyAlignment="1">
      <alignment horizontal="left" vertical="top"/>
    </xf>
    <xf numFmtId="165" fontId="1" fillId="0" borderId="4" xfId="0" applyNumberFormat="1" applyFont="1" applyBorder="1" applyAlignment="1">
      <alignment horizontal="right" vertical="top"/>
    </xf>
    <xf numFmtId="0" fontId="5" fillId="0" borderId="5" xfId="0" applyFont="1" applyBorder="1"/>
    <xf numFmtId="0" fontId="0" fillId="0" borderId="10" xfId="0" applyBorder="1" applyAlignment="1">
      <alignment horizontal="left" vertical="center"/>
    </xf>
    <xf numFmtId="165" fontId="0" fillId="0" borderId="11" xfId="0" applyNumberFormat="1" applyBorder="1" applyAlignment="1">
      <alignment horizontal="left" vertical="center"/>
    </xf>
    <xf numFmtId="165" fontId="1" fillId="0" borderId="4" xfId="0" applyNumberFormat="1" applyFont="1" applyBorder="1" applyAlignment="1">
      <alignment horizontal="left" vertical="center"/>
    </xf>
    <xf numFmtId="164" fontId="1" fillId="0" borderId="4" xfId="0" applyNumberFormat="1" applyFont="1" applyBorder="1" applyAlignment="1">
      <alignment vertical="top"/>
    </xf>
    <xf numFmtId="165" fontId="0" fillId="0" borderId="13" xfId="0" applyNumberForma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5" fillId="0" borderId="15" xfId="0" applyFont="1" applyBorder="1"/>
    <xf numFmtId="165" fontId="0" fillId="0" borderId="16" xfId="0" applyNumberFormat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5" fillId="0" borderId="18" xfId="0" applyFont="1" applyBorder="1"/>
    <xf numFmtId="164" fontId="0" fillId="0" borderId="16" xfId="0" applyNumberFormat="1" applyBorder="1" applyAlignment="1">
      <alignment horizontal="right" vertical="center"/>
    </xf>
    <xf numFmtId="164" fontId="0" fillId="0" borderId="19" xfId="0" applyNumberFormat="1" applyBorder="1" applyAlignment="1">
      <alignment horizontal="right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5" fillId="0" borderId="21" xfId="0" applyFont="1" applyBorder="1"/>
    <xf numFmtId="0" fontId="1" fillId="4" borderId="22" xfId="0" applyFont="1" applyFill="1" applyBorder="1" applyAlignment="1">
      <alignment horizontal="left" vertical="top"/>
    </xf>
    <xf numFmtId="0" fontId="1" fillId="4" borderId="23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left" vertical="center"/>
    </xf>
    <xf numFmtId="49" fontId="0" fillId="4" borderId="8" xfId="0" applyNumberForma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164" fontId="6" fillId="4" borderId="23" xfId="0" applyNumberFormat="1" applyFont="1" applyFill="1" applyBorder="1" applyAlignment="1">
      <alignment horizontal="righ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/>
    <xf numFmtId="164" fontId="1" fillId="0" borderId="23" xfId="0" applyNumberFormat="1" applyFont="1" applyBorder="1" applyAlignment="1">
      <alignment horizontal="right" vertical="top"/>
    </xf>
    <xf numFmtId="164" fontId="1" fillId="0" borderId="23" xfId="0" applyNumberFormat="1" applyFont="1" applyBorder="1" applyAlignment="1">
      <alignment horizontal="right" vertical="center"/>
    </xf>
    <xf numFmtId="164" fontId="0" fillId="0" borderId="11" xfId="0" applyNumberForma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90"/>
  <sheetViews>
    <sheetView tabSelected="1" topLeftCell="A49" zoomScaleNormal="100" workbookViewId="0">
      <selection activeCell="F62" sqref="F6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325.58</v>
      </c>
      <c r="E7" s="10">
        <v>3211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325.58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69.239999999999995</v>
      </c>
      <c r="E9" s="10">
        <v>3221</v>
      </c>
      <c r="F9" s="9" t="s">
        <v>19</v>
      </c>
      <c r="G9" s="27" t="s">
        <v>14</v>
      </c>
    </row>
    <row r="10" spans="1:7" x14ac:dyDescent="0.25">
      <c r="A10" s="9"/>
      <c r="B10" s="14"/>
      <c r="C10" s="10"/>
      <c r="D10" s="18">
        <v>77.459999999999994</v>
      </c>
      <c r="E10" s="10">
        <v>3222</v>
      </c>
      <c r="F10" s="9" t="s">
        <v>20</v>
      </c>
      <c r="G10" s="28" t="s">
        <v>14</v>
      </c>
    </row>
    <row r="11" spans="1:7" ht="27" customHeight="1" thickBot="1" x14ac:dyDescent="0.3">
      <c r="A11" s="21" t="s">
        <v>15</v>
      </c>
      <c r="B11" s="22"/>
      <c r="C11" s="23"/>
      <c r="D11" s="24">
        <f>SUM(D9:D10)</f>
        <v>146.69999999999999</v>
      </c>
      <c r="E11" s="23"/>
      <c r="F11" s="25"/>
      <c r="G11" s="26"/>
    </row>
    <row r="12" spans="1:7" x14ac:dyDescent="0.25">
      <c r="A12" s="9" t="s">
        <v>21</v>
      </c>
      <c r="B12" s="14" t="s">
        <v>22</v>
      </c>
      <c r="C12" s="10" t="s">
        <v>18</v>
      </c>
      <c r="D12" s="18">
        <v>259.89999999999998</v>
      </c>
      <c r="E12" s="10">
        <v>3225</v>
      </c>
      <c r="F12" s="9" t="s">
        <v>23</v>
      </c>
      <c r="G12" s="27" t="s">
        <v>14</v>
      </c>
    </row>
    <row r="13" spans="1:7" ht="27" customHeight="1" thickBot="1" x14ac:dyDescent="0.3">
      <c r="A13" s="21" t="s">
        <v>15</v>
      </c>
      <c r="B13" s="22"/>
      <c r="C13" s="23"/>
      <c r="D13" s="24">
        <f>SUM(D12:D12)</f>
        <v>259.89999999999998</v>
      </c>
      <c r="E13" s="23"/>
      <c r="F13" s="25"/>
      <c r="G13" s="26"/>
    </row>
    <row r="14" spans="1:7" x14ac:dyDescent="0.25">
      <c r="A14" s="9" t="s">
        <v>24</v>
      </c>
      <c r="B14" s="14" t="s">
        <v>25</v>
      </c>
      <c r="C14" s="10" t="s">
        <v>26</v>
      </c>
      <c r="D14" s="18">
        <v>47468.75</v>
      </c>
      <c r="E14" s="10">
        <v>4221</v>
      </c>
      <c r="F14" s="9" t="s">
        <v>27</v>
      </c>
      <c r="G14" s="27" t="s">
        <v>14</v>
      </c>
    </row>
    <row r="15" spans="1:7" ht="27" customHeight="1" thickBot="1" x14ac:dyDescent="0.3">
      <c r="A15" s="21" t="s">
        <v>15</v>
      </c>
      <c r="B15" s="22"/>
      <c r="C15" s="23"/>
      <c r="D15" s="24">
        <f>SUM(D14:D14)</f>
        <v>47468.75</v>
      </c>
      <c r="E15" s="23"/>
      <c r="F15" s="25"/>
      <c r="G15" s="26"/>
    </row>
    <row r="16" spans="1:7" x14ac:dyDescent="0.25">
      <c r="A16" s="9" t="s">
        <v>28</v>
      </c>
      <c r="B16" s="14" t="s">
        <v>29</v>
      </c>
      <c r="C16" s="10" t="s">
        <v>30</v>
      </c>
      <c r="D16" s="18">
        <v>63</v>
      </c>
      <c r="E16" s="10">
        <v>3299</v>
      </c>
      <c r="F16" s="9" t="s">
        <v>31</v>
      </c>
      <c r="G16" s="27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SUM(D16:D16)</f>
        <v>63</v>
      </c>
      <c r="E17" s="23"/>
      <c r="F17" s="25"/>
      <c r="G17" s="26"/>
    </row>
    <row r="18" spans="1:7" x14ac:dyDescent="0.25">
      <c r="A18" s="9" t="s">
        <v>32</v>
      </c>
      <c r="B18" s="14" t="s">
        <v>33</v>
      </c>
      <c r="C18" s="10" t="s">
        <v>34</v>
      </c>
      <c r="D18" s="18">
        <v>1844.4</v>
      </c>
      <c r="E18" s="10">
        <v>3211</v>
      </c>
      <c r="F18" s="9" t="s">
        <v>13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1844.4</v>
      </c>
      <c r="E19" s="23"/>
      <c r="F19" s="25"/>
      <c r="G19" s="26"/>
    </row>
    <row r="20" spans="1:7" x14ac:dyDescent="0.25">
      <c r="A20" s="9" t="s">
        <v>35</v>
      </c>
      <c r="B20" s="14" t="s">
        <v>36</v>
      </c>
      <c r="C20" s="10" t="s">
        <v>37</v>
      </c>
      <c r="D20" s="18">
        <v>1109.98</v>
      </c>
      <c r="E20" s="10">
        <v>3222</v>
      </c>
      <c r="F20" s="9" t="s">
        <v>20</v>
      </c>
      <c r="G20" s="27" t="s">
        <v>14</v>
      </c>
    </row>
    <row r="21" spans="1:7" x14ac:dyDescent="0.25">
      <c r="A21" s="9"/>
      <c r="B21" s="14"/>
      <c r="C21" s="10"/>
      <c r="D21" s="18">
        <v>714.91</v>
      </c>
      <c r="E21" s="10">
        <v>3228</v>
      </c>
      <c r="F21" s="9" t="s">
        <v>20</v>
      </c>
      <c r="G21" s="28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SUM(D20:D21)</f>
        <v>1824.8899999999999</v>
      </c>
      <c r="E22" s="23"/>
      <c r="F22" s="25"/>
      <c r="G22" s="26"/>
    </row>
    <row r="23" spans="1:7" x14ac:dyDescent="0.25">
      <c r="A23" s="9" t="s">
        <v>38</v>
      </c>
      <c r="B23" s="14" t="s">
        <v>39</v>
      </c>
      <c r="C23" s="10" t="s">
        <v>40</v>
      </c>
      <c r="D23" s="18">
        <v>692</v>
      </c>
      <c r="E23" s="10">
        <v>3228</v>
      </c>
      <c r="F23" s="9" t="s">
        <v>20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692</v>
      </c>
      <c r="E24" s="23"/>
      <c r="F24" s="25"/>
      <c r="G24" s="26"/>
    </row>
    <row r="25" spans="1:7" x14ac:dyDescent="0.25">
      <c r="A25" s="9" t="s">
        <v>41</v>
      </c>
      <c r="B25" s="14" t="s">
        <v>42</v>
      </c>
      <c r="C25" s="10" t="s">
        <v>37</v>
      </c>
      <c r="D25" s="18">
        <v>127.2</v>
      </c>
      <c r="E25" s="10">
        <v>3222</v>
      </c>
      <c r="F25" s="9" t="s">
        <v>20</v>
      </c>
      <c r="G25" s="27" t="s">
        <v>14</v>
      </c>
    </row>
    <row r="26" spans="1:7" x14ac:dyDescent="0.25">
      <c r="A26" s="9"/>
      <c r="B26" s="14"/>
      <c r="C26" s="10"/>
      <c r="D26" s="18">
        <v>132.6</v>
      </c>
      <c r="E26" s="10">
        <v>3227</v>
      </c>
      <c r="F26" s="9" t="s">
        <v>43</v>
      </c>
      <c r="G26" s="28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SUM(D25:D26)</f>
        <v>259.8</v>
      </c>
      <c r="E27" s="23"/>
      <c r="F27" s="25"/>
      <c r="G27" s="26"/>
    </row>
    <row r="28" spans="1:7" x14ac:dyDescent="0.25">
      <c r="A28" s="9" t="s">
        <v>44</v>
      </c>
      <c r="B28" s="14" t="s">
        <v>45</v>
      </c>
      <c r="C28" s="10" t="s">
        <v>46</v>
      </c>
      <c r="D28" s="18">
        <v>136.28</v>
      </c>
      <c r="E28" s="10">
        <v>3231</v>
      </c>
      <c r="F28" s="9" t="s">
        <v>47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136.28</v>
      </c>
      <c r="E29" s="23"/>
      <c r="F29" s="25"/>
      <c r="G29" s="26"/>
    </row>
    <row r="30" spans="1:7" x14ac:dyDescent="0.25">
      <c r="A30" s="9" t="s">
        <v>48</v>
      </c>
      <c r="B30" s="14" t="s">
        <v>49</v>
      </c>
      <c r="C30" s="10" t="s">
        <v>50</v>
      </c>
      <c r="D30" s="18">
        <v>1280</v>
      </c>
      <c r="E30" s="10">
        <v>3229</v>
      </c>
      <c r="F30" s="9" t="s">
        <v>31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1280</v>
      </c>
      <c r="E31" s="23"/>
      <c r="F31" s="25"/>
      <c r="G31" s="26"/>
    </row>
    <row r="32" spans="1:7" x14ac:dyDescent="0.25">
      <c r="A32" s="9" t="s">
        <v>51</v>
      </c>
      <c r="B32" s="14" t="s">
        <v>52</v>
      </c>
      <c r="C32" s="10" t="s">
        <v>18</v>
      </c>
      <c r="D32" s="18">
        <v>470.51</v>
      </c>
      <c r="E32" s="10">
        <v>3222</v>
      </c>
      <c r="F32" s="9" t="s">
        <v>20</v>
      </c>
      <c r="G32" s="27" t="s">
        <v>14</v>
      </c>
    </row>
    <row r="33" spans="1:7" x14ac:dyDescent="0.25">
      <c r="A33" s="9"/>
      <c r="B33" s="14"/>
      <c r="C33" s="10"/>
      <c r="D33" s="18">
        <v>1336.1</v>
      </c>
      <c r="E33" s="10">
        <v>3228</v>
      </c>
      <c r="F33" s="9" t="s">
        <v>20</v>
      </c>
      <c r="G33" s="28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SUM(D32:D33)</f>
        <v>1806.61</v>
      </c>
      <c r="E34" s="23"/>
      <c r="F34" s="25"/>
      <c r="G34" s="26"/>
    </row>
    <row r="35" spans="1:7" x14ac:dyDescent="0.25">
      <c r="A35" s="9" t="s">
        <v>53</v>
      </c>
      <c r="B35" s="14" t="s">
        <v>54</v>
      </c>
      <c r="C35" s="10" t="s">
        <v>40</v>
      </c>
      <c r="D35" s="18">
        <v>14.3</v>
      </c>
      <c r="E35" s="10">
        <v>3299</v>
      </c>
      <c r="F35" s="9" t="s">
        <v>31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14.3</v>
      </c>
      <c r="E36" s="23"/>
      <c r="F36" s="25"/>
      <c r="G36" s="26"/>
    </row>
    <row r="37" spans="1:7" x14ac:dyDescent="0.25">
      <c r="A37" s="9" t="s">
        <v>55</v>
      </c>
      <c r="B37" s="14" t="s">
        <v>56</v>
      </c>
      <c r="C37" s="10" t="s">
        <v>57</v>
      </c>
      <c r="D37" s="18">
        <v>371.25</v>
      </c>
      <c r="E37" s="10">
        <v>3299</v>
      </c>
      <c r="F37" s="9" t="s">
        <v>31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371.25</v>
      </c>
      <c r="E38" s="23"/>
      <c r="F38" s="25"/>
      <c r="G38" s="26"/>
    </row>
    <row r="39" spans="1:7" x14ac:dyDescent="0.25">
      <c r="A39" s="9" t="s">
        <v>58</v>
      </c>
      <c r="B39" s="14" t="s">
        <v>59</v>
      </c>
      <c r="C39" s="10" t="s">
        <v>18</v>
      </c>
      <c r="D39" s="18">
        <v>199.11</v>
      </c>
      <c r="E39" s="10">
        <v>3238</v>
      </c>
      <c r="F39" s="9" t="s">
        <v>60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199.11</v>
      </c>
      <c r="E40" s="23"/>
      <c r="F40" s="25"/>
      <c r="G40" s="26"/>
    </row>
    <row r="41" spans="1:7" x14ac:dyDescent="0.25">
      <c r="A41" s="9" t="s">
        <v>61</v>
      </c>
      <c r="B41" s="14" t="s">
        <v>62</v>
      </c>
      <c r="C41" s="10" t="s">
        <v>37</v>
      </c>
      <c r="D41" s="18">
        <v>467.08</v>
      </c>
      <c r="E41" s="10">
        <v>3222</v>
      </c>
      <c r="F41" s="9" t="s">
        <v>20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467.08</v>
      </c>
      <c r="E42" s="23"/>
      <c r="F42" s="25"/>
      <c r="G42" s="26"/>
    </row>
    <row r="43" spans="1:7" x14ac:dyDescent="0.25">
      <c r="A43" s="9" t="s">
        <v>63</v>
      </c>
      <c r="B43" s="14" t="s">
        <v>64</v>
      </c>
      <c r="C43" s="10" t="s">
        <v>18</v>
      </c>
      <c r="D43" s="18">
        <v>172.5</v>
      </c>
      <c r="E43" s="10">
        <v>3222</v>
      </c>
      <c r="F43" s="9" t="s">
        <v>20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172.5</v>
      </c>
      <c r="E44" s="23"/>
      <c r="F44" s="25"/>
      <c r="G44" s="26"/>
    </row>
    <row r="45" spans="1:7" x14ac:dyDescent="0.25">
      <c r="A45" s="9" t="s">
        <v>65</v>
      </c>
      <c r="B45" s="14" t="s">
        <v>66</v>
      </c>
      <c r="C45" s="10" t="s">
        <v>30</v>
      </c>
      <c r="D45" s="18">
        <v>487.5</v>
      </c>
      <c r="E45" s="10">
        <v>3232</v>
      </c>
      <c r="F45" s="9" t="s">
        <v>67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487.5</v>
      </c>
      <c r="E46" s="23"/>
      <c r="F46" s="25"/>
      <c r="G46" s="26"/>
    </row>
    <row r="47" spans="1:7" x14ac:dyDescent="0.25">
      <c r="A47" s="9" t="s">
        <v>68</v>
      </c>
      <c r="B47" s="14" t="s">
        <v>69</v>
      </c>
      <c r="C47" s="10" t="s">
        <v>70</v>
      </c>
      <c r="D47" s="18">
        <v>191.63</v>
      </c>
      <c r="E47" s="10">
        <v>3227</v>
      </c>
      <c r="F47" s="9" t="s">
        <v>43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191.63</v>
      </c>
      <c r="E48" s="23"/>
      <c r="F48" s="25"/>
      <c r="G48" s="26"/>
    </row>
    <row r="49" spans="1:7" x14ac:dyDescent="0.25">
      <c r="A49" s="9" t="s">
        <v>71</v>
      </c>
      <c r="B49" s="14" t="s">
        <v>72</v>
      </c>
      <c r="C49" s="10" t="s">
        <v>40</v>
      </c>
      <c r="D49" s="18">
        <v>1012.98</v>
      </c>
      <c r="E49" s="10">
        <v>3222</v>
      </c>
      <c r="F49" s="9" t="s">
        <v>20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1012.98</v>
      </c>
      <c r="E50" s="23"/>
      <c r="F50" s="25"/>
      <c r="G50" s="26"/>
    </row>
    <row r="51" spans="1:7" x14ac:dyDescent="0.25">
      <c r="A51" s="9" t="s">
        <v>73</v>
      </c>
      <c r="B51" s="14" t="s">
        <v>74</v>
      </c>
      <c r="C51" s="10" t="s">
        <v>18</v>
      </c>
      <c r="D51" s="18">
        <v>76.11</v>
      </c>
      <c r="E51" s="10">
        <v>3236</v>
      </c>
      <c r="F51" s="9" t="s">
        <v>75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76.11</v>
      </c>
      <c r="E52" s="23"/>
      <c r="F52" s="25"/>
      <c r="G52" s="26"/>
    </row>
    <row r="53" spans="1:7" x14ac:dyDescent="0.25">
      <c r="A53" s="9" t="s">
        <v>76</v>
      </c>
      <c r="B53" s="14" t="s">
        <v>77</v>
      </c>
      <c r="C53" s="10" t="s">
        <v>40</v>
      </c>
      <c r="D53" s="18">
        <v>21.24</v>
      </c>
      <c r="E53" s="10">
        <v>3233</v>
      </c>
      <c r="F53" s="9" t="s">
        <v>78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21.24</v>
      </c>
      <c r="E54" s="23"/>
      <c r="F54" s="25"/>
      <c r="G54" s="26"/>
    </row>
    <row r="55" spans="1:7" x14ac:dyDescent="0.25">
      <c r="A55" s="9" t="s">
        <v>79</v>
      </c>
      <c r="B55" s="14" t="s">
        <v>80</v>
      </c>
      <c r="C55" s="10" t="s">
        <v>37</v>
      </c>
      <c r="D55" s="18">
        <v>273</v>
      </c>
      <c r="E55" s="10">
        <v>3221</v>
      </c>
      <c r="F55" s="9" t="s">
        <v>19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273</v>
      </c>
      <c r="E56" s="23"/>
      <c r="F56" s="25"/>
      <c r="G56" s="26"/>
    </row>
    <row r="57" spans="1:7" x14ac:dyDescent="0.25">
      <c r="A57" s="9" t="s">
        <v>81</v>
      </c>
      <c r="B57" s="14" t="s">
        <v>82</v>
      </c>
      <c r="C57" s="10" t="s">
        <v>83</v>
      </c>
      <c r="D57" s="18">
        <v>106.23</v>
      </c>
      <c r="E57" s="10">
        <v>3299</v>
      </c>
      <c r="F57" s="9" t="s">
        <v>31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106.23</v>
      </c>
      <c r="E58" s="23"/>
      <c r="F58" s="25"/>
      <c r="G58" s="26"/>
    </row>
    <row r="59" spans="1:7" x14ac:dyDescent="0.25">
      <c r="A59" s="9" t="s">
        <v>84</v>
      </c>
      <c r="B59" s="14" t="s">
        <v>85</v>
      </c>
      <c r="C59" s="10" t="s">
        <v>40</v>
      </c>
      <c r="D59" s="18">
        <v>382.5</v>
      </c>
      <c r="E59" s="10">
        <v>3221</v>
      </c>
      <c r="F59" s="9" t="s">
        <v>19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382.5</v>
      </c>
      <c r="E60" s="23"/>
      <c r="F60" s="25"/>
      <c r="G60" s="26"/>
    </row>
    <row r="61" spans="1:7" x14ac:dyDescent="0.25">
      <c r="A61" s="9" t="s">
        <v>86</v>
      </c>
      <c r="B61" s="14" t="s">
        <v>87</v>
      </c>
      <c r="C61" s="10" t="s">
        <v>30</v>
      </c>
      <c r="D61" s="18">
        <v>1724.3</v>
      </c>
      <c r="E61" s="10">
        <v>3228</v>
      </c>
      <c r="F61" s="9" t="s">
        <v>20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1724.3</v>
      </c>
      <c r="E62" s="23"/>
      <c r="F62" s="25"/>
      <c r="G62" s="26"/>
    </row>
    <row r="63" spans="1:7" x14ac:dyDescent="0.25">
      <c r="A63" s="9" t="s">
        <v>88</v>
      </c>
      <c r="B63" s="14" t="s">
        <v>89</v>
      </c>
      <c r="C63" s="10" t="s">
        <v>90</v>
      </c>
      <c r="D63" s="18">
        <v>719.65</v>
      </c>
      <c r="E63" s="10">
        <v>3225</v>
      </c>
      <c r="F63" s="9" t="s">
        <v>23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719.65</v>
      </c>
      <c r="E64" s="23"/>
      <c r="F64" s="25"/>
      <c r="G64" s="26"/>
    </row>
    <row r="65" spans="1:7" x14ac:dyDescent="0.25">
      <c r="A65" s="9" t="s">
        <v>91</v>
      </c>
      <c r="B65" s="14" t="s">
        <v>92</v>
      </c>
      <c r="C65" s="10" t="s">
        <v>93</v>
      </c>
      <c r="D65" s="18">
        <v>37</v>
      </c>
      <c r="E65" s="10">
        <v>3299</v>
      </c>
      <c r="F65" s="9" t="s">
        <v>31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37</v>
      </c>
      <c r="E66" s="23"/>
      <c r="F66" s="25"/>
      <c r="G66" s="26"/>
    </row>
    <row r="67" spans="1:7" x14ac:dyDescent="0.25">
      <c r="A67" s="9" t="s">
        <v>94</v>
      </c>
      <c r="B67" s="14" t="s">
        <v>95</v>
      </c>
      <c r="C67" s="10" t="s">
        <v>96</v>
      </c>
      <c r="D67" s="18">
        <v>114.13</v>
      </c>
      <c r="E67" s="10">
        <v>3228</v>
      </c>
      <c r="F67" s="9" t="s">
        <v>20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114.13</v>
      </c>
      <c r="E68" s="23"/>
      <c r="F68" s="25"/>
      <c r="G68" s="26"/>
    </row>
    <row r="69" spans="1:7" x14ac:dyDescent="0.25">
      <c r="A69" s="9" t="s">
        <v>97</v>
      </c>
      <c r="B69" s="14" t="s">
        <v>98</v>
      </c>
      <c r="C69" s="10" t="s">
        <v>18</v>
      </c>
      <c r="D69" s="18">
        <v>281.25</v>
      </c>
      <c r="E69" s="10">
        <v>3222</v>
      </c>
      <c r="F69" s="9" t="s">
        <v>20</v>
      </c>
      <c r="G69" s="27" t="s">
        <v>14</v>
      </c>
    </row>
    <row r="70" spans="1:7" x14ac:dyDescent="0.25">
      <c r="A70" s="9"/>
      <c r="B70" s="14"/>
      <c r="C70" s="10"/>
      <c r="D70" s="18">
        <v>1093.1300000000001</v>
      </c>
      <c r="E70" s="10">
        <v>3238</v>
      </c>
      <c r="F70" s="9" t="s">
        <v>60</v>
      </c>
      <c r="G70" s="28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SUM(D69:D70)</f>
        <v>1374.38</v>
      </c>
      <c r="E71" s="23"/>
      <c r="F71" s="25"/>
      <c r="G71" s="26"/>
    </row>
    <row r="72" spans="1:7" x14ac:dyDescent="0.25">
      <c r="A72" s="9" t="s">
        <v>99</v>
      </c>
      <c r="B72" s="14" t="s">
        <v>100</v>
      </c>
      <c r="C72" s="10" t="s">
        <v>101</v>
      </c>
      <c r="D72" s="18">
        <v>209.04</v>
      </c>
      <c r="E72" s="10">
        <v>3238</v>
      </c>
      <c r="F72" s="9" t="s">
        <v>60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209.04</v>
      </c>
      <c r="E73" s="23"/>
      <c r="F73" s="25"/>
      <c r="G73" s="26"/>
    </row>
    <row r="74" spans="1:7" x14ac:dyDescent="0.25">
      <c r="A74" s="9" t="s">
        <v>102</v>
      </c>
      <c r="B74" s="14" t="s">
        <v>103</v>
      </c>
      <c r="C74" s="10" t="s">
        <v>40</v>
      </c>
      <c r="D74" s="18">
        <v>3694.39</v>
      </c>
      <c r="E74" s="10">
        <v>3222</v>
      </c>
      <c r="F74" s="9" t="s">
        <v>20</v>
      </c>
      <c r="G74" s="27" t="s">
        <v>14</v>
      </c>
    </row>
    <row r="75" spans="1:7" x14ac:dyDescent="0.25">
      <c r="A75" s="9"/>
      <c r="B75" s="14"/>
      <c r="C75" s="10"/>
      <c r="D75" s="18">
        <v>841.23</v>
      </c>
      <c r="E75" s="10">
        <v>3229</v>
      </c>
      <c r="F75" s="9" t="s">
        <v>31</v>
      </c>
      <c r="G75" s="28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SUM(D74:D75)</f>
        <v>4535.62</v>
      </c>
      <c r="E76" s="23"/>
      <c r="F76" s="25"/>
      <c r="G76" s="26"/>
    </row>
    <row r="77" spans="1:7" x14ac:dyDescent="0.25">
      <c r="A77" s="9" t="s">
        <v>104</v>
      </c>
      <c r="B77" s="14" t="s">
        <v>105</v>
      </c>
      <c r="C77" s="10" t="s">
        <v>106</v>
      </c>
      <c r="D77" s="18">
        <v>300</v>
      </c>
      <c r="E77" s="10">
        <v>3232</v>
      </c>
      <c r="F77" s="9" t="s">
        <v>67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300</v>
      </c>
      <c r="E78" s="23"/>
      <c r="F78" s="25"/>
      <c r="G78" s="26"/>
    </row>
    <row r="79" spans="1:7" x14ac:dyDescent="0.25">
      <c r="A79" s="9" t="s">
        <v>107</v>
      </c>
      <c r="B79" s="14" t="s">
        <v>108</v>
      </c>
      <c r="C79" s="10" t="s">
        <v>18</v>
      </c>
      <c r="D79" s="18">
        <v>848.89</v>
      </c>
      <c r="E79" s="10">
        <v>3234</v>
      </c>
      <c r="F79" s="9" t="s">
        <v>109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848.89</v>
      </c>
      <c r="E80" s="23"/>
      <c r="F80" s="25"/>
      <c r="G80" s="26"/>
    </row>
    <row r="81" spans="1:7" x14ac:dyDescent="0.25">
      <c r="A81" s="9" t="s">
        <v>110</v>
      </c>
      <c r="B81" s="14" t="s">
        <v>111</v>
      </c>
      <c r="C81" s="10" t="s">
        <v>30</v>
      </c>
      <c r="D81" s="18">
        <v>1752.14</v>
      </c>
      <c r="E81" s="10">
        <v>3222</v>
      </c>
      <c r="F81" s="9" t="s">
        <v>20</v>
      </c>
      <c r="G81" s="27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SUM(D81:D81)</f>
        <v>1752.14</v>
      </c>
      <c r="E82" s="23"/>
      <c r="F82" s="25"/>
      <c r="G82" s="26"/>
    </row>
    <row r="83" spans="1:7" x14ac:dyDescent="0.25">
      <c r="A83" s="9" t="s">
        <v>112</v>
      </c>
      <c r="B83" s="14" t="s">
        <v>113</v>
      </c>
      <c r="C83" s="10" t="s">
        <v>18</v>
      </c>
      <c r="D83" s="18">
        <v>1213.55</v>
      </c>
      <c r="E83" s="10">
        <v>3236</v>
      </c>
      <c r="F83" s="9" t="s">
        <v>75</v>
      </c>
      <c r="G83" s="27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SUM(D83:D83)</f>
        <v>1213.55</v>
      </c>
      <c r="E84" s="23"/>
      <c r="F84" s="25"/>
      <c r="G84" s="26"/>
    </row>
    <row r="85" spans="1:7" x14ac:dyDescent="0.25">
      <c r="A85" s="9" t="s">
        <v>114</v>
      </c>
      <c r="B85" s="14" t="s">
        <v>115</v>
      </c>
      <c r="C85" s="10" t="s">
        <v>116</v>
      </c>
      <c r="D85" s="18">
        <v>1041.1400000000001</v>
      </c>
      <c r="E85" s="10">
        <v>3232</v>
      </c>
      <c r="F85" s="9" t="s">
        <v>67</v>
      </c>
      <c r="G85" s="27" t="s">
        <v>14</v>
      </c>
    </row>
    <row r="86" spans="1:7" ht="27" customHeight="1" thickBot="1" x14ac:dyDescent="0.3">
      <c r="A86" s="21" t="s">
        <v>15</v>
      </c>
      <c r="B86" s="22"/>
      <c r="C86" s="23"/>
      <c r="D86" s="24">
        <f>SUM(D85:D85)</f>
        <v>1041.1400000000001</v>
      </c>
      <c r="E86" s="23"/>
      <c r="F86" s="25"/>
      <c r="G86" s="26"/>
    </row>
    <row r="87" spans="1:7" x14ac:dyDescent="0.25">
      <c r="A87" s="9" t="s">
        <v>117</v>
      </c>
      <c r="B87" s="14" t="s">
        <v>118</v>
      </c>
      <c r="C87" s="10" t="s">
        <v>119</v>
      </c>
      <c r="D87" s="18">
        <v>1566.88</v>
      </c>
      <c r="E87" s="10">
        <v>3222</v>
      </c>
      <c r="F87" s="9" t="s">
        <v>20</v>
      </c>
      <c r="G87" s="27" t="s">
        <v>14</v>
      </c>
    </row>
    <row r="88" spans="1:7" ht="27" customHeight="1" thickBot="1" x14ac:dyDescent="0.3">
      <c r="A88" s="21" t="s">
        <v>15</v>
      </c>
      <c r="B88" s="22"/>
      <c r="C88" s="23"/>
      <c r="D88" s="24">
        <f>SUM(D87:D87)</f>
        <v>1566.88</v>
      </c>
      <c r="E88" s="23"/>
      <c r="F88" s="25"/>
      <c r="G88" s="26"/>
    </row>
    <row r="89" spans="1:7" x14ac:dyDescent="0.25">
      <c r="A89" s="9" t="s">
        <v>120</v>
      </c>
      <c r="B89" s="14" t="s">
        <v>121</v>
      </c>
      <c r="C89" s="10" t="s">
        <v>18</v>
      </c>
      <c r="D89" s="18">
        <v>1386.61</v>
      </c>
      <c r="E89" s="10">
        <v>3439</v>
      </c>
      <c r="F89" s="9" t="s">
        <v>232</v>
      </c>
      <c r="G89" s="27" t="s">
        <v>14</v>
      </c>
    </row>
    <row r="90" spans="1:7" ht="27" customHeight="1" thickBot="1" x14ac:dyDescent="0.3">
      <c r="A90" s="21" t="s">
        <v>15</v>
      </c>
      <c r="B90" s="22"/>
      <c r="C90" s="23"/>
      <c r="D90" s="24">
        <f>SUM(D89:D89)</f>
        <v>1386.61</v>
      </c>
      <c r="E90" s="23"/>
      <c r="F90" s="25"/>
      <c r="G90" s="26"/>
    </row>
    <row r="91" spans="1:7" x14ac:dyDescent="0.25">
      <c r="A91" s="9" t="s">
        <v>122</v>
      </c>
      <c r="B91" s="14" t="s">
        <v>123</v>
      </c>
      <c r="C91" s="10" t="s">
        <v>124</v>
      </c>
      <c r="D91" s="18">
        <v>937.5</v>
      </c>
      <c r="E91" s="10">
        <v>3229</v>
      </c>
      <c r="F91" s="9" t="s">
        <v>31</v>
      </c>
      <c r="G91" s="27" t="s">
        <v>14</v>
      </c>
    </row>
    <row r="92" spans="1:7" ht="27" customHeight="1" thickBot="1" x14ac:dyDescent="0.3">
      <c r="A92" s="21" t="s">
        <v>15</v>
      </c>
      <c r="B92" s="22"/>
      <c r="C92" s="23"/>
      <c r="D92" s="24">
        <f>SUM(D91:D91)</f>
        <v>937.5</v>
      </c>
      <c r="E92" s="23"/>
      <c r="F92" s="25"/>
      <c r="G92" s="26"/>
    </row>
    <row r="93" spans="1:7" x14ac:dyDescent="0.25">
      <c r="A93" s="9" t="s">
        <v>125</v>
      </c>
      <c r="B93" s="14" t="s">
        <v>126</v>
      </c>
      <c r="C93" s="10" t="s">
        <v>30</v>
      </c>
      <c r="D93" s="18">
        <v>853.3</v>
      </c>
      <c r="E93" s="10">
        <v>3227</v>
      </c>
      <c r="F93" s="9" t="s">
        <v>43</v>
      </c>
      <c r="G93" s="27" t="s">
        <v>14</v>
      </c>
    </row>
    <row r="94" spans="1:7" ht="27" customHeight="1" thickBot="1" x14ac:dyDescent="0.3">
      <c r="A94" s="21" t="s">
        <v>15</v>
      </c>
      <c r="B94" s="22"/>
      <c r="C94" s="23"/>
      <c r="D94" s="24">
        <f>SUM(D93:D93)</f>
        <v>853.3</v>
      </c>
      <c r="E94" s="23"/>
      <c r="F94" s="25"/>
      <c r="G94" s="26"/>
    </row>
    <row r="95" spans="1:7" x14ac:dyDescent="0.25">
      <c r="A95" s="9" t="s">
        <v>127</v>
      </c>
      <c r="B95" s="14" t="s">
        <v>128</v>
      </c>
      <c r="C95" s="10" t="s">
        <v>129</v>
      </c>
      <c r="D95" s="18">
        <v>62.4</v>
      </c>
      <c r="E95" s="10">
        <v>3229</v>
      </c>
      <c r="F95" s="9" t="s">
        <v>31</v>
      </c>
      <c r="G95" s="27" t="s">
        <v>14</v>
      </c>
    </row>
    <row r="96" spans="1:7" ht="27" customHeight="1" thickBot="1" x14ac:dyDescent="0.3">
      <c r="A96" s="21" t="s">
        <v>15</v>
      </c>
      <c r="B96" s="22"/>
      <c r="C96" s="23"/>
      <c r="D96" s="24">
        <f>SUM(D95:D95)</f>
        <v>62.4</v>
      </c>
      <c r="E96" s="23"/>
      <c r="F96" s="25"/>
      <c r="G96" s="26"/>
    </row>
    <row r="97" spans="1:7" x14ac:dyDescent="0.25">
      <c r="A97" s="9" t="s">
        <v>130</v>
      </c>
      <c r="B97" s="14" t="s">
        <v>131</v>
      </c>
      <c r="C97" s="10" t="s">
        <v>37</v>
      </c>
      <c r="D97" s="18">
        <v>2666.18</v>
      </c>
      <c r="E97" s="10">
        <v>3223</v>
      </c>
      <c r="F97" s="9" t="s">
        <v>132</v>
      </c>
      <c r="G97" s="27" t="s">
        <v>14</v>
      </c>
    </row>
    <row r="98" spans="1:7" ht="27" customHeight="1" thickBot="1" x14ac:dyDescent="0.3">
      <c r="A98" s="21" t="s">
        <v>15</v>
      </c>
      <c r="B98" s="22"/>
      <c r="C98" s="23"/>
      <c r="D98" s="24">
        <f>SUM(D97:D97)</f>
        <v>2666.18</v>
      </c>
      <c r="E98" s="23"/>
      <c r="F98" s="25"/>
      <c r="G98" s="26"/>
    </row>
    <row r="99" spans="1:7" x14ac:dyDescent="0.25">
      <c r="A99" s="9" t="s">
        <v>133</v>
      </c>
      <c r="B99" s="14" t="s">
        <v>134</v>
      </c>
      <c r="C99" s="10" t="s">
        <v>18</v>
      </c>
      <c r="D99" s="18">
        <v>1284.6099999999999</v>
      </c>
      <c r="E99" s="10">
        <v>3221</v>
      </c>
      <c r="F99" s="9" t="s">
        <v>19</v>
      </c>
      <c r="G99" s="27" t="s">
        <v>14</v>
      </c>
    </row>
    <row r="100" spans="1:7" ht="27" customHeight="1" thickBot="1" x14ac:dyDescent="0.3">
      <c r="A100" s="21" t="s">
        <v>15</v>
      </c>
      <c r="B100" s="22"/>
      <c r="C100" s="23"/>
      <c r="D100" s="24">
        <f>SUM(D99:D99)</f>
        <v>1284.6099999999999</v>
      </c>
      <c r="E100" s="23"/>
      <c r="F100" s="25"/>
      <c r="G100" s="26"/>
    </row>
    <row r="101" spans="1:7" x14ac:dyDescent="0.25">
      <c r="A101" s="9" t="s">
        <v>135</v>
      </c>
      <c r="B101" s="14" t="s">
        <v>136</v>
      </c>
      <c r="C101" s="10" t="s">
        <v>18</v>
      </c>
      <c r="D101" s="18">
        <v>187.5</v>
      </c>
      <c r="E101" s="10">
        <v>3299</v>
      </c>
      <c r="F101" s="9" t="s">
        <v>31</v>
      </c>
      <c r="G101" s="27" t="s">
        <v>14</v>
      </c>
    </row>
    <row r="102" spans="1:7" ht="27" customHeight="1" thickBot="1" x14ac:dyDescent="0.3">
      <c r="A102" s="21" t="s">
        <v>15</v>
      </c>
      <c r="B102" s="22"/>
      <c r="C102" s="23"/>
      <c r="D102" s="24">
        <f>SUM(D101:D101)</f>
        <v>187.5</v>
      </c>
      <c r="E102" s="23"/>
      <c r="F102" s="25"/>
      <c r="G102" s="26"/>
    </row>
    <row r="103" spans="1:7" x14ac:dyDescent="0.25">
      <c r="A103" s="9" t="s">
        <v>137</v>
      </c>
      <c r="B103" s="14" t="s">
        <v>138</v>
      </c>
      <c r="C103" s="10" t="s">
        <v>46</v>
      </c>
      <c r="D103" s="18">
        <v>8301.76</v>
      </c>
      <c r="E103" s="10">
        <v>3223</v>
      </c>
      <c r="F103" s="9" t="s">
        <v>132</v>
      </c>
      <c r="G103" s="27" t="s">
        <v>14</v>
      </c>
    </row>
    <row r="104" spans="1:7" ht="27" customHeight="1" thickBot="1" x14ac:dyDescent="0.3">
      <c r="A104" s="21" t="s">
        <v>15</v>
      </c>
      <c r="B104" s="22"/>
      <c r="C104" s="23"/>
      <c r="D104" s="24">
        <f>SUM(D103:D103)</f>
        <v>8301.76</v>
      </c>
      <c r="E104" s="23"/>
      <c r="F104" s="25"/>
      <c r="G104" s="26"/>
    </row>
    <row r="105" spans="1:7" x14ac:dyDescent="0.25">
      <c r="A105" s="9" t="s">
        <v>139</v>
      </c>
      <c r="B105" s="14" t="s">
        <v>140</v>
      </c>
      <c r="C105" s="10" t="s">
        <v>18</v>
      </c>
      <c r="D105" s="18">
        <v>200</v>
      </c>
      <c r="E105" s="10">
        <v>3231</v>
      </c>
      <c r="F105" s="9" t="s">
        <v>47</v>
      </c>
      <c r="G105" s="27" t="s">
        <v>14</v>
      </c>
    </row>
    <row r="106" spans="1:7" ht="27" customHeight="1" thickBot="1" x14ac:dyDescent="0.3">
      <c r="A106" s="21" t="s">
        <v>15</v>
      </c>
      <c r="B106" s="22"/>
      <c r="C106" s="23"/>
      <c r="D106" s="24">
        <f>SUM(D105:D105)</f>
        <v>200</v>
      </c>
      <c r="E106" s="23"/>
      <c r="F106" s="25"/>
      <c r="G106" s="26"/>
    </row>
    <row r="107" spans="1:7" x14ac:dyDescent="0.25">
      <c r="A107" s="9" t="s">
        <v>141</v>
      </c>
      <c r="B107" s="14" t="s">
        <v>142</v>
      </c>
      <c r="C107" s="10" t="s">
        <v>18</v>
      </c>
      <c r="D107" s="18">
        <v>435.13</v>
      </c>
      <c r="E107" s="10">
        <v>3234</v>
      </c>
      <c r="F107" s="9" t="s">
        <v>109</v>
      </c>
      <c r="G107" s="27" t="s">
        <v>14</v>
      </c>
    </row>
    <row r="108" spans="1:7" ht="27" customHeight="1" thickBot="1" x14ac:dyDescent="0.3">
      <c r="A108" s="21" t="s">
        <v>15</v>
      </c>
      <c r="B108" s="22"/>
      <c r="C108" s="23"/>
      <c r="D108" s="24">
        <f>SUM(D107:D107)</f>
        <v>435.13</v>
      </c>
      <c r="E108" s="23"/>
      <c r="F108" s="25"/>
      <c r="G108" s="26"/>
    </row>
    <row r="109" spans="1:7" x14ac:dyDescent="0.25">
      <c r="A109" s="9" t="s">
        <v>143</v>
      </c>
      <c r="B109" s="14" t="s">
        <v>144</v>
      </c>
      <c r="C109" s="10" t="s">
        <v>18</v>
      </c>
      <c r="D109" s="18">
        <v>261.94</v>
      </c>
      <c r="E109" s="10">
        <v>3222</v>
      </c>
      <c r="F109" s="9" t="s">
        <v>20</v>
      </c>
      <c r="G109" s="27" t="s">
        <v>14</v>
      </c>
    </row>
    <row r="110" spans="1:7" ht="27" customHeight="1" thickBot="1" x14ac:dyDescent="0.3">
      <c r="A110" s="21" t="s">
        <v>15</v>
      </c>
      <c r="B110" s="22"/>
      <c r="C110" s="23"/>
      <c r="D110" s="24">
        <f>SUM(D109:D109)</f>
        <v>261.94</v>
      </c>
      <c r="E110" s="23"/>
      <c r="F110" s="25"/>
      <c r="G110" s="26"/>
    </row>
    <row r="111" spans="1:7" x14ac:dyDescent="0.25">
      <c r="A111" s="9" t="s">
        <v>145</v>
      </c>
      <c r="B111" s="14" t="s">
        <v>146</v>
      </c>
      <c r="C111" s="10" t="s">
        <v>12</v>
      </c>
      <c r="D111" s="18">
        <v>333.73</v>
      </c>
      <c r="E111" s="10">
        <v>3222</v>
      </c>
      <c r="F111" s="9" t="s">
        <v>20</v>
      </c>
      <c r="G111" s="27" t="s">
        <v>14</v>
      </c>
    </row>
    <row r="112" spans="1:7" ht="27" customHeight="1" thickBot="1" x14ac:dyDescent="0.3">
      <c r="A112" s="21" t="s">
        <v>15</v>
      </c>
      <c r="B112" s="22"/>
      <c r="C112" s="23"/>
      <c r="D112" s="24">
        <f>SUM(D111:D111)</f>
        <v>333.73</v>
      </c>
      <c r="E112" s="23"/>
      <c r="F112" s="25"/>
      <c r="G112" s="26"/>
    </row>
    <row r="113" spans="1:7" x14ac:dyDescent="0.25">
      <c r="A113" s="9" t="s">
        <v>147</v>
      </c>
      <c r="B113" s="14" t="s">
        <v>148</v>
      </c>
      <c r="C113" s="10" t="s">
        <v>149</v>
      </c>
      <c r="D113" s="18">
        <v>11.61</v>
      </c>
      <c r="E113" s="10">
        <v>3299</v>
      </c>
      <c r="F113" s="9" t="s">
        <v>31</v>
      </c>
      <c r="G113" s="27" t="s">
        <v>14</v>
      </c>
    </row>
    <row r="114" spans="1:7" ht="27" customHeight="1" thickBot="1" x14ac:dyDescent="0.3">
      <c r="A114" s="21" t="s">
        <v>15</v>
      </c>
      <c r="B114" s="22"/>
      <c r="C114" s="23"/>
      <c r="D114" s="24">
        <f>SUM(D113:D113)</f>
        <v>11.61</v>
      </c>
      <c r="E114" s="23"/>
      <c r="F114" s="25"/>
      <c r="G114" s="26"/>
    </row>
    <row r="115" spans="1:7" x14ac:dyDescent="0.25">
      <c r="A115" s="9" t="s">
        <v>150</v>
      </c>
      <c r="B115" s="14" t="s">
        <v>151</v>
      </c>
      <c r="C115" s="10" t="s">
        <v>46</v>
      </c>
      <c r="D115" s="18">
        <v>273.58999999999997</v>
      </c>
      <c r="E115" s="10">
        <v>3222</v>
      </c>
      <c r="F115" s="9" t="s">
        <v>20</v>
      </c>
      <c r="G115" s="27" t="s">
        <v>14</v>
      </c>
    </row>
    <row r="116" spans="1:7" ht="27" customHeight="1" thickBot="1" x14ac:dyDescent="0.3">
      <c r="A116" s="21" t="s">
        <v>15</v>
      </c>
      <c r="B116" s="22"/>
      <c r="C116" s="23"/>
      <c r="D116" s="24">
        <f>SUM(D115:D115)</f>
        <v>273.58999999999997</v>
      </c>
      <c r="E116" s="23"/>
      <c r="F116" s="25"/>
      <c r="G116" s="26"/>
    </row>
    <row r="117" spans="1:7" x14ac:dyDescent="0.25">
      <c r="A117" s="9" t="s">
        <v>152</v>
      </c>
      <c r="B117" s="14" t="s">
        <v>153</v>
      </c>
      <c r="C117" s="10" t="s">
        <v>30</v>
      </c>
      <c r="D117" s="18">
        <v>70.790000000000006</v>
      </c>
      <c r="E117" s="10">
        <v>3222</v>
      </c>
      <c r="F117" s="9" t="s">
        <v>20</v>
      </c>
      <c r="G117" s="27" t="s">
        <v>14</v>
      </c>
    </row>
    <row r="118" spans="1:7" ht="27" customHeight="1" thickBot="1" x14ac:dyDescent="0.3">
      <c r="A118" s="21" t="s">
        <v>15</v>
      </c>
      <c r="B118" s="22"/>
      <c r="C118" s="23"/>
      <c r="D118" s="24">
        <f>SUM(D117:D117)</f>
        <v>70.790000000000006</v>
      </c>
      <c r="E118" s="23"/>
      <c r="F118" s="25"/>
      <c r="G118" s="26"/>
    </row>
    <row r="119" spans="1:7" x14ac:dyDescent="0.25">
      <c r="A119" s="9" t="s">
        <v>154</v>
      </c>
      <c r="B119" s="14" t="s">
        <v>155</v>
      </c>
      <c r="C119" s="10" t="s">
        <v>156</v>
      </c>
      <c r="D119" s="18">
        <v>269.49</v>
      </c>
      <c r="E119" s="10">
        <v>3222</v>
      </c>
      <c r="F119" s="9" t="s">
        <v>20</v>
      </c>
      <c r="G119" s="27" t="s">
        <v>14</v>
      </c>
    </row>
    <row r="120" spans="1:7" x14ac:dyDescent="0.25">
      <c r="A120" s="9"/>
      <c r="B120" s="14"/>
      <c r="C120" s="10"/>
      <c r="D120" s="18">
        <v>684.23</v>
      </c>
      <c r="E120" s="10">
        <v>3228</v>
      </c>
      <c r="F120" s="9" t="s">
        <v>20</v>
      </c>
      <c r="G120" s="28" t="s">
        <v>14</v>
      </c>
    </row>
    <row r="121" spans="1:7" ht="27" customHeight="1" thickBot="1" x14ac:dyDescent="0.3">
      <c r="A121" s="21" t="s">
        <v>15</v>
      </c>
      <c r="B121" s="22"/>
      <c r="C121" s="23"/>
      <c r="D121" s="24">
        <f>SUM(D119:D120)</f>
        <v>953.72</v>
      </c>
      <c r="E121" s="23"/>
      <c r="F121" s="25"/>
      <c r="G121" s="26"/>
    </row>
    <row r="122" spans="1:7" x14ac:dyDescent="0.25">
      <c r="A122" s="9" t="s">
        <v>157</v>
      </c>
      <c r="B122" s="14" t="s">
        <v>158</v>
      </c>
      <c r="C122" s="10" t="s">
        <v>46</v>
      </c>
      <c r="D122" s="18">
        <v>1601.98</v>
      </c>
      <c r="E122" s="10">
        <v>3231</v>
      </c>
      <c r="F122" s="9" t="s">
        <v>47</v>
      </c>
      <c r="G122" s="27" t="s">
        <v>14</v>
      </c>
    </row>
    <row r="123" spans="1:7" ht="27" customHeight="1" thickBot="1" x14ac:dyDescent="0.3">
      <c r="A123" s="21" t="s">
        <v>15</v>
      </c>
      <c r="B123" s="22"/>
      <c r="C123" s="23"/>
      <c r="D123" s="24">
        <f>SUM(D122:D122)</f>
        <v>1601.98</v>
      </c>
      <c r="E123" s="23"/>
      <c r="F123" s="25"/>
      <c r="G123" s="26"/>
    </row>
    <row r="124" spans="1:7" x14ac:dyDescent="0.25">
      <c r="A124" s="9" t="s">
        <v>159</v>
      </c>
      <c r="B124" s="14" t="s">
        <v>160</v>
      </c>
      <c r="C124" s="10" t="s">
        <v>12</v>
      </c>
      <c r="D124" s="18">
        <v>634.64</v>
      </c>
      <c r="E124" s="10">
        <v>3228</v>
      </c>
      <c r="F124" s="9" t="s">
        <v>20</v>
      </c>
      <c r="G124" s="27" t="s">
        <v>14</v>
      </c>
    </row>
    <row r="125" spans="1:7" ht="27" customHeight="1" thickBot="1" x14ac:dyDescent="0.3">
      <c r="A125" s="21" t="s">
        <v>15</v>
      </c>
      <c r="B125" s="22"/>
      <c r="C125" s="23"/>
      <c r="D125" s="24">
        <f>SUM(D124:D124)</f>
        <v>634.64</v>
      </c>
      <c r="E125" s="23"/>
      <c r="F125" s="25"/>
      <c r="G125" s="26"/>
    </row>
    <row r="126" spans="1:7" x14ac:dyDescent="0.25">
      <c r="A126" s="9" t="s">
        <v>161</v>
      </c>
      <c r="B126" s="14" t="s">
        <v>162</v>
      </c>
      <c r="C126" s="10" t="s">
        <v>30</v>
      </c>
      <c r="D126" s="18">
        <v>754</v>
      </c>
      <c r="E126" s="10">
        <v>3293</v>
      </c>
      <c r="F126" s="9" t="s">
        <v>163</v>
      </c>
      <c r="G126" s="27" t="s">
        <v>14</v>
      </c>
    </row>
    <row r="127" spans="1:7" ht="27" customHeight="1" thickBot="1" x14ac:dyDescent="0.3">
      <c r="A127" s="21" t="s">
        <v>15</v>
      </c>
      <c r="B127" s="22"/>
      <c r="C127" s="23"/>
      <c r="D127" s="24">
        <f>SUM(D126:D126)</f>
        <v>754</v>
      </c>
      <c r="E127" s="23"/>
      <c r="F127" s="25"/>
      <c r="G127" s="26"/>
    </row>
    <row r="128" spans="1:7" x14ac:dyDescent="0.25">
      <c r="A128" s="9" t="s">
        <v>164</v>
      </c>
      <c r="B128" s="14" t="s">
        <v>165</v>
      </c>
      <c r="C128" s="10" t="s">
        <v>18</v>
      </c>
      <c r="D128" s="18">
        <v>2617.5700000000002</v>
      </c>
      <c r="E128" s="10">
        <v>3229</v>
      </c>
      <c r="F128" s="9" t="s">
        <v>20</v>
      </c>
      <c r="G128" s="27" t="s">
        <v>14</v>
      </c>
    </row>
    <row r="129" spans="1:7" ht="27" customHeight="1" thickBot="1" x14ac:dyDescent="0.3">
      <c r="A129" s="21" t="s">
        <v>15</v>
      </c>
      <c r="B129" s="22"/>
      <c r="C129" s="23"/>
      <c r="D129" s="24">
        <f>SUM(D128:D128)</f>
        <v>2617.5700000000002</v>
      </c>
      <c r="E129" s="23"/>
      <c r="F129" s="25"/>
      <c r="G129" s="26"/>
    </row>
    <row r="130" spans="1:7" x14ac:dyDescent="0.25">
      <c r="A130" s="9" t="s">
        <v>166</v>
      </c>
      <c r="B130" s="14" t="s">
        <v>167</v>
      </c>
      <c r="C130" s="10" t="s">
        <v>168</v>
      </c>
      <c r="D130" s="18">
        <v>61.54</v>
      </c>
      <c r="E130" s="10">
        <v>3229</v>
      </c>
      <c r="F130" s="9" t="s">
        <v>20</v>
      </c>
      <c r="G130" s="27" t="s">
        <v>14</v>
      </c>
    </row>
    <row r="131" spans="1:7" ht="27" customHeight="1" thickBot="1" x14ac:dyDescent="0.3">
      <c r="A131" s="21" t="s">
        <v>15</v>
      </c>
      <c r="B131" s="22"/>
      <c r="C131" s="23"/>
      <c r="D131" s="24">
        <f>SUM(D130:D130)</f>
        <v>61.54</v>
      </c>
      <c r="E131" s="23"/>
      <c r="F131" s="25"/>
      <c r="G131" s="26"/>
    </row>
    <row r="132" spans="1:7" x14ac:dyDescent="0.25">
      <c r="A132" s="9" t="s">
        <v>169</v>
      </c>
      <c r="B132" s="14" t="s">
        <v>170</v>
      </c>
      <c r="C132" s="10" t="s">
        <v>46</v>
      </c>
      <c r="D132" s="18">
        <v>109.99</v>
      </c>
      <c r="E132" s="10">
        <v>3221</v>
      </c>
      <c r="F132" s="9" t="s">
        <v>19</v>
      </c>
      <c r="G132" s="27" t="s">
        <v>14</v>
      </c>
    </row>
    <row r="133" spans="1:7" ht="27" customHeight="1" thickBot="1" x14ac:dyDescent="0.3">
      <c r="A133" s="21" t="s">
        <v>15</v>
      </c>
      <c r="B133" s="22"/>
      <c r="C133" s="23"/>
      <c r="D133" s="24">
        <f>SUM(D132:D132)</f>
        <v>109.99</v>
      </c>
      <c r="E133" s="23"/>
      <c r="F133" s="25"/>
      <c r="G133" s="26"/>
    </row>
    <row r="134" spans="1:7" x14ac:dyDescent="0.25">
      <c r="A134" s="9" t="s">
        <v>171</v>
      </c>
      <c r="B134" s="14" t="s">
        <v>172</v>
      </c>
      <c r="C134" s="10" t="s">
        <v>18</v>
      </c>
      <c r="D134" s="18">
        <v>11652.4</v>
      </c>
      <c r="E134" s="10">
        <v>3231</v>
      </c>
      <c r="F134" s="9" t="s">
        <v>47</v>
      </c>
      <c r="G134" s="27" t="s">
        <v>14</v>
      </c>
    </row>
    <row r="135" spans="1:7" ht="27" customHeight="1" thickBot="1" x14ac:dyDescent="0.3">
      <c r="A135" s="21" t="s">
        <v>15</v>
      </c>
      <c r="B135" s="22"/>
      <c r="C135" s="23"/>
      <c r="D135" s="24">
        <f>SUM(D134:D134)</f>
        <v>11652.4</v>
      </c>
      <c r="E135" s="23"/>
      <c r="F135" s="25"/>
      <c r="G135" s="26"/>
    </row>
    <row r="136" spans="1:7" x14ac:dyDescent="0.25">
      <c r="A136" s="9" t="s">
        <v>173</v>
      </c>
      <c r="B136" s="14" t="s">
        <v>174</v>
      </c>
      <c r="C136" s="10" t="s">
        <v>156</v>
      </c>
      <c r="D136" s="18">
        <v>1083.78</v>
      </c>
      <c r="E136" s="10">
        <v>3235</v>
      </c>
      <c r="F136" s="9" t="s">
        <v>175</v>
      </c>
      <c r="G136" s="27" t="s">
        <v>14</v>
      </c>
    </row>
    <row r="137" spans="1:7" ht="27" customHeight="1" thickBot="1" x14ac:dyDescent="0.3">
      <c r="A137" s="21" t="s">
        <v>15</v>
      </c>
      <c r="B137" s="22"/>
      <c r="C137" s="23"/>
      <c r="D137" s="24">
        <f>SUM(D136:D136)</f>
        <v>1083.78</v>
      </c>
      <c r="E137" s="23"/>
      <c r="F137" s="25"/>
      <c r="G137" s="26"/>
    </row>
    <row r="138" spans="1:7" x14ac:dyDescent="0.25">
      <c r="A138" s="9" t="s">
        <v>176</v>
      </c>
      <c r="B138" s="14" t="s">
        <v>177</v>
      </c>
      <c r="C138" s="10" t="s">
        <v>40</v>
      </c>
      <c r="D138" s="18">
        <v>44.45</v>
      </c>
      <c r="E138" s="10">
        <v>3238</v>
      </c>
      <c r="F138" s="9" t="s">
        <v>60</v>
      </c>
      <c r="G138" s="27" t="s">
        <v>14</v>
      </c>
    </row>
    <row r="139" spans="1:7" ht="27" customHeight="1" thickBot="1" x14ac:dyDescent="0.3">
      <c r="A139" s="21" t="s">
        <v>15</v>
      </c>
      <c r="B139" s="22"/>
      <c r="C139" s="23"/>
      <c r="D139" s="24">
        <f>SUM(D138:D138)</f>
        <v>44.45</v>
      </c>
      <c r="E139" s="23"/>
      <c r="F139" s="25"/>
      <c r="G139" s="26"/>
    </row>
    <row r="140" spans="1:7" x14ac:dyDescent="0.25">
      <c r="A140" s="9" t="s">
        <v>178</v>
      </c>
      <c r="B140" s="14" t="s">
        <v>179</v>
      </c>
      <c r="C140" s="10" t="s">
        <v>18</v>
      </c>
      <c r="D140" s="18">
        <v>825</v>
      </c>
      <c r="E140" s="10">
        <v>3239</v>
      </c>
      <c r="F140" s="9" t="s">
        <v>180</v>
      </c>
      <c r="G140" s="27" t="s">
        <v>14</v>
      </c>
    </row>
    <row r="141" spans="1:7" ht="27" customHeight="1" thickBot="1" x14ac:dyDescent="0.3">
      <c r="A141" s="21" t="s">
        <v>15</v>
      </c>
      <c r="B141" s="22"/>
      <c r="C141" s="23"/>
      <c r="D141" s="24">
        <f>SUM(D140:D140)</f>
        <v>825</v>
      </c>
      <c r="E141" s="23"/>
      <c r="F141" s="25"/>
      <c r="G141" s="26"/>
    </row>
    <row r="142" spans="1:7" x14ac:dyDescent="0.25">
      <c r="A142" s="9" t="s">
        <v>181</v>
      </c>
      <c r="B142" s="14" t="s">
        <v>182</v>
      </c>
      <c r="C142" s="10" t="s">
        <v>183</v>
      </c>
      <c r="D142" s="18">
        <v>251.25</v>
      </c>
      <c r="E142" s="10">
        <v>3229</v>
      </c>
      <c r="F142" s="9" t="s">
        <v>20</v>
      </c>
      <c r="G142" s="27" t="s">
        <v>14</v>
      </c>
    </row>
    <row r="143" spans="1:7" ht="27" customHeight="1" thickBot="1" x14ac:dyDescent="0.3">
      <c r="A143" s="21" t="s">
        <v>15</v>
      </c>
      <c r="B143" s="22"/>
      <c r="C143" s="23"/>
      <c r="D143" s="24">
        <f>SUM(D142:D142)</f>
        <v>251.25</v>
      </c>
      <c r="E143" s="23"/>
      <c r="F143" s="25"/>
      <c r="G143" s="26"/>
    </row>
    <row r="144" spans="1:7" x14ac:dyDescent="0.25">
      <c r="A144" s="9" t="s">
        <v>184</v>
      </c>
      <c r="B144" s="14" t="s">
        <v>185</v>
      </c>
      <c r="C144" s="10" t="s">
        <v>168</v>
      </c>
      <c r="D144" s="18">
        <v>136.96</v>
      </c>
      <c r="E144" s="10">
        <v>3224</v>
      </c>
      <c r="F144" s="9" t="s">
        <v>186</v>
      </c>
      <c r="G144" s="27" t="s">
        <v>14</v>
      </c>
    </row>
    <row r="145" spans="1:7" ht="27" customHeight="1" thickBot="1" x14ac:dyDescent="0.3">
      <c r="A145" s="21" t="s">
        <v>15</v>
      </c>
      <c r="B145" s="22"/>
      <c r="C145" s="23"/>
      <c r="D145" s="24">
        <f>SUM(D144:D144)</f>
        <v>136.96</v>
      </c>
      <c r="E145" s="23"/>
      <c r="F145" s="25"/>
      <c r="G145" s="26"/>
    </row>
    <row r="146" spans="1:7" x14ac:dyDescent="0.25">
      <c r="A146" s="9" t="s">
        <v>187</v>
      </c>
      <c r="B146" s="14" t="s">
        <v>188</v>
      </c>
      <c r="C146" s="10" t="s">
        <v>189</v>
      </c>
      <c r="D146" s="18">
        <v>13.28</v>
      </c>
      <c r="E146" s="10">
        <v>3222</v>
      </c>
      <c r="F146" s="9" t="s">
        <v>20</v>
      </c>
      <c r="G146" s="27" t="s">
        <v>14</v>
      </c>
    </row>
    <row r="147" spans="1:7" x14ac:dyDescent="0.25">
      <c r="A147" s="9"/>
      <c r="B147" s="14"/>
      <c r="C147" s="10"/>
      <c r="D147" s="18">
        <v>1028.6300000000001</v>
      </c>
      <c r="E147" s="10">
        <v>3228</v>
      </c>
      <c r="F147" s="9" t="s">
        <v>20</v>
      </c>
      <c r="G147" s="28" t="s">
        <v>14</v>
      </c>
    </row>
    <row r="148" spans="1:7" ht="27" customHeight="1" thickBot="1" x14ac:dyDescent="0.3">
      <c r="A148" s="21" t="s">
        <v>15</v>
      </c>
      <c r="B148" s="22"/>
      <c r="C148" s="23"/>
      <c r="D148" s="24">
        <f>SUM(D146:D147)</f>
        <v>1041.9100000000001</v>
      </c>
      <c r="E148" s="23"/>
      <c r="F148" s="25"/>
      <c r="G148" s="26"/>
    </row>
    <row r="149" spans="1:7" x14ac:dyDescent="0.25">
      <c r="A149" s="9" t="s">
        <v>190</v>
      </c>
      <c r="B149" s="14" t="s">
        <v>191</v>
      </c>
      <c r="C149" s="10" t="s">
        <v>18</v>
      </c>
      <c r="D149" s="18">
        <v>1159.72</v>
      </c>
      <c r="E149" s="10">
        <v>3222</v>
      </c>
      <c r="F149" s="9" t="s">
        <v>20</v>
      </c>
      <c r="G149" s="27" t="s">
        <v>14</v>
      </c>
    </row>
    <row r="150" spans="1:7" x14ac:dyDescent="0.25">
      <c r="A150" s="9"/>
      <c r="B150" s="14"/>
      <c r="C150" s="10"/>
      <c r="D150" s="18">
        <v>2622.35</v>
      </c>
      <c r="E150" s="10">
        <v>3228</v>
      </c>
      <c r="F150" s="9" t="s">
        <v>20</v>
      </c>
      <c r="G150" s="28" t="s">
        <v>14</v>
      </c>
    </row>
    <row r="151" spans="1:7" ht="27" customHeight="1" thickBot="1" x14ac:dyDescent="0.3">
      <c r="A151" s="21" t="s">
        <v>15</v>
      </c>
      <c r="B151" s="22"/>
      <c r="C151" s="23"/>
      <c r="D151" s="24">
        <f>SUM(D149:D150)</f>
        <v>3782.0699999999997</v>
      </c>
      <c r="E151" s="23"/>
      <c r="F151" s="25"/>
      <c r="G151" s="26"/>
    </row>
    <row r="152" spans="1:7" x14ac:dyDescent="0.25">
      <c r="A152" s="9" t="s">
        <v>192</v>
      </c>
      <c r="B152" s="14" t="s">
        <v>193</v>
      </c>
      <c r="C152" s="10" t="s">
        <v>30</v>
      </c>
      <c r="D152" s="18">
        <v>251.57</v>
      </c>
      <c r="E152" s="10">
        <v>3222</v>
      </c>
      <c r="F152" s="9" t="s">
        <v>20</v>
      </c>
      <c r="G152" s="27" t="s">
        <v>14</v>
      </c>
    </row>
    <row r="153" spans="1:7" x14ac:dyDescent="0.25">
      <c r="A153" s="9"/>
      <c r="B153" s="14"/>
      <c r="C153" s="10"/>
      <c r="D153" s="18">
        <v>1310.46</v>
      </c>
      <c r="E153" s="10">
        <v>3228</v>
      </c>
      <c r="F153" s="9" t="s">
        <v>20</v>
      </c>
      <c r="G153" s="28" t="s">
        <v>14</v>
      </c>
    </row>
    <row r="154" spans="1:7" ht="27" customHeight="1" thickBot="1" x14ac:dyDescent="0.3">
      <c r="A154" s="21" t="s">
        <v>15</v>
      </c>
      <c r="B154" s="22"/>
      <c r="C154" s="23"/>
      <c r="D154" s="24">
        <f>SUM(D152:D153)</f>
        <v>1562.03</v>
      </c>
      <c r="E154" s="23"/>
      <c r="F154" s="25"/>
      <c r="G154" s="26"/>
    </row>
    <row r="155" spans="1:7" x14ac:dyDescent="0.25">
      <c r="A155" s="9" t="s">
        <v>194</v>
      </c>
      <c r="B155" s="14" t="s">
        <v>195</v>
      </c>
      <c r="C155" s="10" t="s">
        <v>196</v>
      </c>
      <c r="D155" s="18">
        <v>40</v>
      </c>
      <c r="E155" s="10">
        <v>3299</v>
      </c>
      <c r="F155" s="9" t="s">
        <v>31</v>
      </c>
      <c r="G155" s="27" t="s">
        <v>14</v>
      </c>
    </row>
    <row r="156" spans="1:7" ht="27" customHeight="1" thickBot="1" x14ac:dyDescent="0.3">
      <c r="A156" s="21" t="s">
        <v>15</v>
      </c>
      <c r="B156" s="22"/>
      <c r="C156" s="23"/>
      <c r="D156" s="24">
        <f>SUM(D155:D155)</f>
        <v>40</v>
      </c>
      <c r="E156" s="23"/>
      <c r="F156" s="25"/>
      <c r="G156" s="26"/>
    </row>
    <row r="157" spans="1:7" x14ac:dyDescent="0.25">
      <c r="A157" s="9" t="s">
        <v>197</v>
      </c>
      <c r="B157" s="14" t="s">
        <v>198</v>
      </c>
      <c r="C157" s="10" t="s">
        <v>96</v>
      </c>
      <c r="D157" s="18">
        <v>25000</v>
      </c>
      <c r="E157" s="10">
        <v>3233</v>
      </c>
      <c r="F157" s="9" t="s">
        <v>78</v>
      </c>
      <c r="G157" s="27" t="s">
        <v>14</v>
      </c>
    </row>
    <row r="158" spans="1:7" ht="27" customHeight="1" thickBot="1" x14ac:dyDescent="0.3">
      <c r="A158" s="21" t="s">
        <v>15</v>
      </c>
      <c r="B158" s="22"/>
      <c r="C158" s="23"/>
      <c r="D158" s="24">
        <f>SUM(D157:D157)</f>
        <v>25000</v>
      </c>
      <c r="E158" s="23"/>
      <c r="F158" s="25"/>
      <c r="G158" s="26"/>
    </row>
    <row r="159" spans="1:7" x14ac:dyDescent="0.25">
      <c r="A159" s="9" t="s">
        <v>199</v>
      </c>
      <c r="B159" s="14" t="s">
        <v>200</v>
      </c>
      <c r="C159" s="10" t="s">
        <v>12</v>
      </c>
      <c r="D159" s="18">
        <v>402.39</v>
      </c>
      <c r="E159" s="10">
        <v>3222</v>
      </c>
      <c r="F159" s="9" t="s">
        <v>20</v>
      </c>
      <c r="G159" s="27" t="s">
        <v>14</v>
      </c>
    </row>
    <row r="160" spans="1:7" x14ac:dyDescent="0.25">
      <c r="A160" s="9"/>
      <c r="B160" s="14"/>
      <c r="C160" s="10"/>
      <c r="D160" s="18">
        <v>1330.96</v>
      </c>
      <c r="E160" s="10">
        <v>3228</v>
      </c>
      <c r="F160" s="9" t="s">
        <v>20</v>
      </c>
      <c r="G160" s="28" t="s">
        <v>14</v>
      </c>
    </row>
    <row r="161" spans="1:7" ht="27" customHeight="1" thickBot="1" x14ac:dyDescent="0.3">
      <c r="A161" s="21" t="s">
        <v>15</v>
      </c>
      <c r="B161" s="22"/>
      <c r="C161" s="23"/>
      <c r="D161" s="24">
        <f>SUM(D159:D160)</f>
        <v>1733.35</v>
      </c>
      <c r="E161" s="23"/>
      <c r="F161" s="25"/>
      <c r="G161" s="26"/>
    </row>
    <row r="162" spans="1:7" x14ac:dyDescent="0.25">
      <c r="A162" s="9" t="s">
        <v>201</v>
      </c>
      <c r="B162" s="14" t="s">
        <v>202</v>
      </c>
      <c r="C162" s="10" t="s">
        <v>203</v>
      </c>
      <c r="D162" s="18">
        <v>75</v>
      </c>
      <c r="E162" s="10">
        <v>3222</v>
      </c>
      <c r="F162" s="9" t="s">
        <v>20</v>
      </c>
      <c r="G162" s="27" t="s">
        <v>14</v>
      </c>
    </row>
    <row r="163" spans="1:7" ht="27" customHeight="1" thickBot="1" x14ac:dyDescent="0.3">
      <c r="A163" s="21" t="s">
        <v>15</v>
      </c>
      <c r="B163" s="22"/>
      <c r="C163" s="23"/>
      <c r="D163" s="24">
        <f>SUM(D162:D162)</f>
        <v>75</v>
      </c>
      <c r="E163" s="23"/>
      <c r="F163" s="25"/>
      <c r="G163" s="26"/>
    </row>
    <row r="164" spans="1:7" x14ac:dyDescent="0.25">
      <c r="A164" s="9" t="s">
        <v>204</v>
      </c>
      <c r="B164" s="14" t="s">
        <v>205</v>
      </c>
      <c r="C164" s="10" t="s">
        <v>37</v>
      </c>
      <c r="D164" s="18">
        <v>2212.5</v>
      </c>
      <c r="E164" s="10">
        <v>3232</v>
      </c>
      <c r="F164" s="9" t="s">
        <v>67</v>
      </c>
      <c r="G164" s="27" t="s">
        <v>14</v>
      </c>
    </row>
    <row r="165" spans="1:7" ht="27" customHeight="1" thickBot="1" x14ac:dyDescent="0.3">
      <c r="A165" s="21" t="s">
        <v>15</v>
      </c>
      <c r="B165" s="22"/>
      <c r="C165" s="23"/>
      <c r="D165" s="24">
        <f>SUM(D164:D164)</f>
        <v>2212.5</v>
      </c>
      <c r="E165" s="23"/>
      <c r="F165" s="25"/>
      <c r="G165" s="26"/>
    </row>
    <row r="166" spans="1:7" x14ac:dyDescent="0.25">
      <c r="A166" s="9" t="s">
        <v>206</v>
      </c>
      <c r="B166" s="14" t="s">
        <v>207</v>
      </c>
      <c r="C166" s="10" t="s">
        <v>18</v>
      </c>
      <c r="D166" s="18">
        <v>6.98</v>
      </c>
      <c r="E166" s="10">
        <v>3221</v>
      </c>
      <c r="F166" s="9" t="s">
        <v>19</v>
      </c>
      <c r="G166" s="27" t="s">
        <v>14</v>
      </c>
    </row>
    <row r="167" spans="1:7" x14ac:dyDescent="0.25">
      <c r="A167" s="9"/>
      <c r="B167" s="14"/>
      <c r="C167" s="10"/>
      <c r="D167" s="18">
        <v>1405.37</v>
      </c>
      <c r="E167" s="10">
        <v>3222</v>
      </c>
      <c r="F167" s="9" t="s">
        <v>20</v>
      </c>
      <c r="G167" s="28" t="s">
        <v>14</v>
      </c>
    </row>
    <row r="168" spans="1:7" x14ac:dyDescent="0.25">
      <c r="A168" s="9"/>
      <c r="B168" s="14"/>
      <c r="C168" s="10"/>
      <c r="D168" s="18">
        <v>3205.97</v>
      </c>
      <c r="E168" s="10">
        <v>3228</v>
      </c>
      <c r="F168" s="9" t="s">
        <v>20</v>
      </c>
      <c r="G168" s="28" t="s">
        <v>14</v>
      </c>
    </row>
    <row r="169" spans="1:7" x14ac:dyDescent="0.25">
      <c r="A169" s="9"/>
      <c r="B169" s="14"/>
      <c r="C169" s="10"/>
      <c r="D169" s="18">
        <v>34.130000000000003</v>
      </c>
      <c r="E169" s="10">
        <v>3229</v>
      </c>
      <c r="F169" s="9" t="s">
        <v>20</v>
      </c>
      <c r="G169" s="28" t="s">
        <v>14</v>
      </c>
    </row>
    <row r="170" spans="1:7" ht="27" customHeight="1" thickBot="1" x14ac:dyDescent="0.3">
      <c r="A170" s="21" t="s">
        <v>15</v>
      </c>
      <c r="B170" s="22"/>
      <c r="C170" s="23"/>
      <c r="D170" s="24">
        <f>SUM(D166:D169)</f>
        <v>4652.45</v>
      </c>
      <c r="E170" s="23"/>
      <c r="F170" s="25"/>
      <c r="G170" s="26"/>
    </row>
    <row r="171" spans="1:7" x14ac:dyDescent="0.25">
      <c r="A171" s="9" t="s">
        <v>208</v>
      </c>
      <c r="B171" s="14" t="s">
        <v>209</v>
      </c>
      <c r="C171" s="10" t="s">
        <v>37</v>
      </c>
      <c r="D171" s="18">
        <v>500</v>
      </c>
      <c r="E171" s="10">
        <v>3229</v>
      </c>
      <c r="F171" s="9" t="s">
        <v>31</v>
      </c>
      <c r="G171" s="27" t="s">
        <v>14</v>
      </c>
    </row>
    <row r="172" spans="1:7" ht="27" customHeight="1" thickBot="1" x14ac:dyDescent="0.3">
      <c r="A172" s="21" t="s">
        <v>15</v>
      </c>
      <c r="B172" s="22"/>
      <c r="C172" s="23"/>
      <c r="D172" s="24">
        <f>SUM(D171:D171)</f>
        <v>500</v>
      </c>
      <c r="E172" s="23"/>
      <c r="F172" s="25"/>
      <c r="G172" s="26"/>
    </row>
    <row r="173" spans="1:7" ht="27" customHeight="1" x14ac:dyDescent="0.25">
      <c r="A173" s="35" t="s">
        <v>213</v>
      </c>
      <c r="B173" s="36" t="s">
        <v>214</v>
      </c>
      <c r="C173" s="37" t="s">
        <v>40</v>
      </c>
      <c r="D173" s="38">
        <v>336</v>
      </c>
      <c r="E173" s="37">
        <v>3295</v>
      </c>
      <c r="F173" s="39" t="s">
        <v>215</v>
      </c>
      <c r="G173" s="40" t="s">
        <v>14</v>
      </c>
    </row>
    <row r="174" spans="1:7" ht="21" customHeight="1" thickBot="1" x14ac:dyDescent="0.3">
      <c r="A174" s="41" t="s">
        <v>15</v>
      </c>
      <c r="B174" s="22"/>
      <c r="C174" s="23"/>
      <c r="D174" s="42">
        <f>SUM(D173:D173)</f>
        <v>336</v>
      </c>
      <c r="E174" s="23"/>
      <c r="F174" s="25"/>
      <c r="G174" s="43"/>
    </row>
    <row r="175" spans="1:7" ht="27" customHeight="1" x14ac:dyDescent="0.25">
      <c r="A175" s="44" t="s">
        <v>216</v>
      </c>
      <c r="B175" s="36" t="s">
        <v>217</v>
      </c>
      <c r="C175" s="37" t="s">
        <v>40</v>
      </c>
      <c r="D175" s="45">
        <v>20</v>
      </c>
      <c r="E175" s="37">
        <v>3294</v>
      </c>
      <c r="F175" s="39" t="s">
        <v>211</v>
      </c>
      <c r="G175" s="40" t="s">
        <v>14</v>
      </c>
    </row>
    <row r="176" spans="1:7" ht="18.75" customHeight="1" thickBot="1" x14ac:dyDescent="0.3">
      <c r="A176" s="41" t="s">
        <v>15</v>
      </c>
      <c r="B176" s="22"/>
      <c r="C176" s="23"/>
      <c r="D176" s="46">
        <f>SUM(D175:D175)</f>
        <v>20</v>
      </c>
      <c r="E176" s="23"/>
      <c r="F176" s="25"/>
      <c r="G176" s="43"/>
    </row>
    <row r="177" spans="1:7" ht="27" customHeight="1" x14ac:dyDescent="0.25">
      <c r="A177" s="9" t="s">
        <v>218</v>
      </c>
      <c r="B177" s="36" t="s">
        <v>219</v>
      </c>
      <c r="C177" s="37" t="s">
        <v>40</v>
      </c>
      <c r="D177" s="18">
        <v>79749.759999999995</v>
      </c>
      <c r="E177" s="37">
        <v>5443</v>
      </c>
      <c r="F177" s="39" t="s">
        <v>220</v>
      </c>
      <c r="G177" s="40" t="s">
        <v>14</v>
      </c>
    </row>
    <row r="178" spans="1:7" ht="25.5" customHeight="1" thickBot="1" x14ac:dyDescent="0.3">
      <c r="A178" s="21" t="s">
        <v>15</v>
      </c>
      <c r="B178" s="22"/>
      <c r="C178" s="23"/>
      <c r="D178" s="47">
        <f>D177</f>
        <v>79749.759999999995</v>
      </c>
      <c r="E178" s="23"/>
      <c r="F178" s="25"/>
      <c r="G178" s="26"/>
    </row>
    <row r="179" spans="1:7" ht="27" customHeight="1" x14ac:dyDescent="0.25">
      <c r="A179" s="9" t="s">
        <v>229</v>
      </c>
      <c r="B179" s="14" t="s">
        <v>230</v>
      </c>
      <c r="C179" s="10" t="s">
        <v>231</v>
      </c>
      <c r="D179" s="71">
        <v>400.5</v>
      </c>
      <c r="E179" s="10">
        <v>3211</v>
      </c>
      <c r="F179" s="9" t="s">
        <v>13</v>
      </c>
      <c r="G179" s="40" t="s">
        <v>14</v>
      </c>
    </row>
    <row r="180" spans="1:7" ht="27" customHeight="1" thickBot="1" x14ac:dyDescent="0.3">
      <c r="A180" s="21" t="s">
        <v>15</v>
      </c>
      <c r="B180" s="22"/>
      <c r="C180" s="23"/>
      <c r="D180" s="46">
        <f>D179</f>
        <v>400.5</v>
      </c>
      <c r="E180" s="23"/>
      <c r="F180" s="25"/>
      <c r="G180" s="43"/>
    </row>
    <row r="181" spans="1:7" ht="27" customHeight="1" thickBot="1" x14ac:dyDescent="0.3">
      <c r="A181" s="9"/>
      <c r="B181" s="14"/>
      <c r="C181" s="10"/>
      <c r="D181" s="18"/>
      <c r="E181" s="10"/>
      <c r="F181" s="9"/>
      <c r="G181" s="28"/>
    </row>
    <row r="182" spans="1:7" ht="27" customHeight="1" thickBot="1" x14ac:dyDescent="0.3">
      <c r="A182" s="61" t="s">
        <v>226</v>
      </c>
      <c r="B182" s="14"/>
      <c r="C182" s="10"/>
      <c r="D182" s="70">
        <f>D178+D176+D174+D172+D170+D165+D163+D161+D158+D156+D154+D151+D148+D145+D143+D141+D139+D137+D135+D133+D131+D129+D127+D125+D123+D121+D118+D116+D114+D112+D110+D108+D106+D104+D102+D100+D98+D96+D94+D92+D90+D88+D86+D84+D82+D80+D78+D76+D73+D71+D68+D66+D64+D62+D60+D58+D56+D54+D52+D50+D48+D46+D44+D42+D40+D38+D36+D34+D31+D29+D27+D24+D22+D19+D17+D15+D13+D11+D8+D180</f>
        <v>234419.55999999997</v>
      </c>
      <c r="E182" s="10"/>
      <c r="F182" s="9"/>
      <c r="G182" s="28"/>
    </row>
    <row r="183" spans="1:7" ht="15.75" thickBot="1" x14ac:dyDescent="0.3">
      <c r="A183" s="9"/>
      <c r="B183" s="14"/>
      <c r="C183" s="10"/>
      <c r="D183" s="18"/>
      <c r="E183" s="10"/>
      <c r="F183" s="9"/>
      <c r="G183" s="28"/>
    </row>
    <row r="184" spans="1:7" x14ac:dyDescent="0.25">
      <c r="A184" s="9"/>
      <c r="B184" s="14"/>
      <c r="C184" s="10"/>
      <c r="D184" s="48">
        <v>445177.33</v>
      </c>
      <c r="E184" s="49">
        <v>3111</v>
      </c>
      <c r="F184" s="50" t="s">
        <v>210</v>
      </c>
      <c r="G184" s="51" t="s">
        <v>14</v>
      </c>
    </row>
    <row r="185" spans="1:7" x14ac:dyDescent="0.25">
      <c r="A185" s="9"/>
      <c r="B185" s="14"/>
      <c r="C185" s="10"/>
      <c r="D185" s="52">
        <v>2709.83</v>
      </c>
      <c r="E185" s="53">
        <v>3121</v>
      </c>
      <c r="F185" s="54" t="s">
        <v>221</v>
      </c>
      <c r="G185" s="55" t="s">
        <v>14</v>
      </c>
    </row>
    <row r="186" spans="1:7" x14ac:dyDescent="0.25">
      <c r="A186" s="9"/>
      <c r="B186" s="14"/>
      <c r="C186" s="10"/>
      <c r="D186" s="52">
        <v>48946.31</v>
      </c>
      <c r="E186" s="53">
        <v>3132</v>
      </c>
      <c r="F186" s="54" t="s">
        <v>222</v>
      </c>
      <c r="G186" s="55" t="s">
        <v>14</v>
      </c>
    </row>
    <row r="187" spans="1:7" x14ac:dyDescent="0.25">
      <c r="A187" s="9"/>
      <c r="B187" s="14"/>
      <c r="C187" s="10"/>
      <c r="D187" s="52">
        <v>1281.24</v>
      </c>
      <c r="E187" s="53">
        <v>3299</v>
      </c>
      <c r="F187" s="54" t="s">
        <v>31</v>
      </c>
      <c r="G187" s="55" t="s">
        <v>14</v>
      </c>
    </row>
    <row r="188" spans="1:7" x14ac:dyDescent="0.25">
      <c r="A188" s="9"/>
      <c r="B188" s="14"/>
      <c r="C188" s="10"/>
      <c r="D188" s="52">
        <v>7760</v>
      </c>
      <c r="E188" s="53">
        <v>3211</v>
      </c>
      <c r="F188" s="54" t="s">
        <v>223</v>
      </c>
      <c r="G188" s="55" t="s">
        <v>14</v>
      </c>
    </row>
    <row r="189" spans="1:7" x14ac:dyDescent="0.25">
      <c r="A189" s="9"/>
      <c r="B189" s="14"/>
      <c r="C189" s="10"/>
      <c r="D189" s="56">
        <v>6931.32</v>
      </c>
      <c r="E189" s="53">
        <v>3212</v>
      </c>
      <c r="F189" s="54" t="s">
        <v>224</v>
      </c>
      <c r="G189" s="55" t="s">
        <v>14</v>
      </c>
    </row>
    <row r="190" spans="1:7" x14ac:dyDescent="0.25">
      <c r="A190" s="9"/>
      <c r="B190" s="14"/>
      <c r="C190" s="10"/>
      <c r="D190" s="52">
        <v>2986.11</v>
      </c>
      <c r="E190" s="53">
        <v>3237</v>
      </c>
      <c r="F190" s="54" t="s">
        <v>228</v>
      </c>
      <c r="G190" s="55" t="s">
        <v>14</v>
      </c>
    </row>
    <row r="191" spans="1:7" ht="15.75" thickBot="1" x14ac:dyDescent="0.3">
      <c r="A191" s="9"/>
      <c r="B191" s="14"/>
      <c r="C191" s="10"/>
      <c r="D191" s="57">
        <v>125222.74</v>
      </c>
      <c r="E191" s="58">
        <v>3296</v>
      </c>
      <c r="F191" s="59" t="s">
        <v>225</v>
      </c>
      <c r="G191" s="60" t="s">
        <v>14</v>
      </c>
    </row>
    <row r="192" spans="1:7" x14ac:dyDescent="0.25">
      <c r="A192" s="9"/>
      <c r="B192" s="14"/>
      <c r="C192" s="10"/>
      <c r="D192" s="18"/>
      <c r="E192" s="10"/>
      <c r="F192" s="9"/>
      <c r="G192" s="28"/>
    </row>
    <row r="193" spans="1:7" ht="15.75" thickBot="1" x14ac:dyDescent="0.3">
      <c r="A193" s="9"/>
      <c r="B193" s="14"/>
      <c r="C193" s="10"/>
      <c r="D193" s="18"/>
      <c r="E193" s="10"/>
      <c r="F193" s="9"/>
      <c r="G193" s="28"/>
    </row>
    <row r="194" spans="1:7" ht="21" customHeight="1" thickBot="1" x14ac:dyDescent="0.3">
      <c r="A194" s="62" t="s">
        <v>227</v>
      </c>
      <c r="B194" s="22"/>
      <c r="C194" s="23"/>
      <c r="D194" s="69">
        <f>D191+D190+D189+D188+D187+D186+D185+D184</f>
        <v>641014.88</v>
      </c>
      <c r="E194" s="23"/>
      <c r="F194" s="25"/>
      <c r="G194" s="26"/>
    </row>
    <row r="195" spans="1:7" ht="15.75" thickBot="1" x14ac:dyDescent="0.3">
      <c r="A195" s="29"/>
      <c r="B195" s="30"/>
      <c r="C195" s="31"/>
      <c r="D195" s="32"/>
      <c r="E195" s="31"/>
      <c r="F195" s="33"/>
      <c r="G195" s="34"/>
    </row>
    <row r="196" spans="1:7" ht="15.75" thickBot="1" x14ac:dyDescent="0.3">
      <c r="A196" s="9"/>
      <c r="B196" s="14"/>
      <c r="C196" s="10"/>
      <c r="D196" s="18"/>
      <c r="E196" s="10"/>
      <c r="F196" s="9"/>
    </row>
    <row r="197" spans="1:7" ht="24.75" customHeight="1" thickBot="1" x14ac:dyDescent="0.3">
      <c r="A197" s="63" t="s">
        <v>212</v>
      </c>
      <c r="B197" s="64"/>
      <c r="C197" s="65"/>
      <c r="D197" s="66">
        <f>D194+D182</f>
        <v>875434.44</v>
      </c>
      <c r="E197" s="65"/>
      <c r="F197" s="67"/>
      <c r="G197" s="68"/>
    </row>
    <row r="198" spans="1:7" x14ac:dyDescent="0.25">
      <c r="A198" s="9"/>
      <c r="B198" s="14"/>
      <c r="C198" s="10"/>
      <c r="D198" s="18"/>
      <c r="E198" s="10"/>
      <c r="F198" s="9"/>
    </row>
    <row r="199" spans="1:7" x14ac:dyDescent="0.25">
      <c r="A199" s="9"/>
      <c r="B199" s="14"/>
      <c r="C199" s="10"/>
      <c r="D199" s="18"/>
      <c r="E199" s="10"/>
      <c r="F199" s="9"/>
    </row>
    <row r="200" spans="1:7" x14ac:dyDescent="0.25">
      <c r="A200" s="9"/>
      <c r="B200" s="14"/>
      <c r="C200" s="10"/>
      <c r="D200" s="18"/>
      <c r="E200" s="10"/>
      <c r="F200" s="9"/>
    </row>
    <row r="201" spans="1:7" x14ac:dyDescent="0.25">
      <c r="A201" s="9"/>
      <c r="B201" s="14"/>
      <c r="C201" s="10"/>
      <c r="D201" s="18"/>
      <c r="E201" s="10"/>
      <c r="F201" s="9"/>
    </row>
    <row r="202" spans="1:7" x14ac:dyDescent="0.25">
      <c r="A202" s="9"/>
      <c r="B202" s="14"/>
      <c r="C202" s="10"/>
      <c r="D202" s="18"/>
      <c r="E202" s="10"/>
      <c r="F202" s="9"/>
    </row>
    <row r="203" spans="1:7" x14ac:dyDescent="0.25">
      <c r="A203" s="9"/>
      <c r="B203" s="14"/>
      <c r="C203" s="10"/>
      <c r="D203" s="18"/>
      <c r="E203" s="10"/>
      <c r="F203" s="9"/>
    </row>
    <row r="204" spans="1:7" x14ac:dyDescent="0.25">
      <c r="A204" s="9"/>
      <c r="B204" s="14"/>
      <c r="C204" s="10"/>
      <c r="D204" s="18"/>
      <c r="E204" s="10"/>
      <c r="F204" s="9"/>
    </row>
    <row r="205" spans="1:7" x14ac:dyDescent="0.25">
      <c r="A205" s="9"/>
      <c r="B205" s="14"/>
      <c r="C205" s="10"/>
      <c r="D205" s="18"/>
      <c r="E205" s="10"/>
      <c r="F205" s="9"/>
    </row>
    <row r="206" spans="1:7" x14ac:dyDescent="0.25">
      <c r="A206" s="9"/>
      <c r="B206" s="14"/>
      <c r="C206" s="10"/>
      <c r="D206" s="18"/>
      <c r="E206" s="10"/>
      <c r="F206" s="9"/>
    </row>
    <row r="207" spans="1:7" x14ac:dyDescent="0.25">
      <c r="A207" s="9"/>
      <c r="B207" s="14"/>
      <c r="C207" s="10"/>
      <c r="D207" s="18"/>
      <c r="E207" s="10"/>
      <c r="F207" s="9"/>
    </row>
    <row r="208" spans="1:7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</row>
    <row r="3908" spans="1:6" x14ac:dyDescent="0.25">
      <c r="A3908" s="9"/>
    </row>
    <row r="3909" spans="1:6" x14ac:dyDescent="0.25">
      <c r="A3909" s="9"/>
    </row>
    <row r="3910" spans="1:6" x14ac:dyDescent="0.25">
      <c r="A3910" s="9"/>
    </row>
    <row r="3911" spans="1:6" x14ac:dyDescent="0.25">
      <c r="A3911" s="9"/>
    </row>
    <row r="3912" spans="1:6" x14ac:dyDescent="0.25">
      <c r="A3912" s="9"/>
    </row>
    <row r="3913" spans="1:6" x14ac:dyDescent="0.25">
      <c r="A3913" s="9"/>
    </row>
    <row r="3914" spans="1:6" x14ac:dyDescent="0.25">
      <c r="A3914" s="9"/>
    </row>
    <row r="3915" spans="1:6" x14ac:dyDescent="0.25">
      <c r="A3915" s="9"/>
    </row>
    <row r="3916" spans="1:6" x14ac:dyDescent="0.25">
      <c r="A3916" s="9"/>
    </row>
    <row r="3917" spans="1:6" x14ac:dyDescent="0.25">
      <c r="A3917" s="9"/>
    </row>
    <row r="3918" spans="1:6" x14ac:dyDescent="0.25">
      <c r="A3918" s="9"/>
    </row>
    <row r="3919" spans="1:6" x14ac:dyDescent="0.25">
      <c r="A3919" s="9"/>
    </row>
    <row r="3920" spans="1:6" x14ac:dyDescent="0.25">
      <c r="A3920" s="9"/>
    </row>
    <row r="3921" spans="1:1" x14ac:dyDescent="0.25">
      <c r="A3921" s="9"/>
    </row>
    <row r="3922" spans="1:1" x14ac:dyDescent="0.25">
      <c r="A3922" s="9"/>
    </row>
    <row r="3923" spans="1:1" x14ac:dyDescent="0.25">
      <c r="A3923" s="9"/>
    </row>
    <row r="3924" spans="1:1" x14ac:dyDescent="0.25">
      <c r="A3924" s="9"/>
    </row>
    <row r="3925" spans="1:1" x14ac:dyDescent="0.25">
      <c r="A3925" s="9"/>
    </row>
    <row r="3926" spans="1:1" x14ac:dyDescent="0.25">
      <c r="A3926" s="9"/>
    </row>
    <row r="3927" spans="1:1" x14ac:dyDescent="0.25">
      <c r="A3927" s="9"/>
    </row>
    <row r="3928" spans="1:1" x14ac:dyDescent="0.25">
      <c r="A3928" s="9"/>
    </row>
    <row r="3929" spans="1:1" x14ac:dyDescent="0.25">
      <c r="A3929" s="9"/>
    </row>
    <row r="3930" spans="1:1" x14ac:dyDescent="0.25">
      <c r="A3930" s="9"/>
    </row>
    <row r="3931" spans="1:1" x14ac:dyDescent="0.25">
      <c r="A3931" s="9"/>
    </row>
    <row r="3932" spans="1:1" x14ac:dyDescent="0.25">
      <c r="A3932" s="9"/>
    </row>
    <row r="3933" spans="1:1" x14ac:dyDescent="0.25">
      <c r="A3933" s="9"/>
    </row>
    <row r="3934" spans="1:1" x14ac:dyDescent="0.25">
      <c r="A3934" s="9"/>
    </row>
    <row r="3935" spans="1:1" x14ac:dyDescent="0.25">
      <c r="A3935" s="9"/>
    </row>
    <row r="3936" spans="1:1" x14ac:dyDescent="0.25">
      <c r="A3936" s="9"/>
    </row>
    <row r="3937" spans="1:1" x14ac:dyDescent="0.25">
      <c r="A3937" s="9"/>
    </row>
    <row r="3938" spans="1:1" x14ac:dyDescent="0.25">
      <c r="A3938" s="9"/>
    </row>
    <row r="3939" spans="1:1" x14ac:dyDescent="0.25">
      <c r="A3939" s="9"/>
    </row>
    <row r="3940" spans="1:1" x14ac:dyDescent="0.25">
      <c r="A3940" s="9"/>
    </row>
    <row r="3941" spans="1:1" x14ac:dyDescent="0.25">
      <c r="A3941" s="9"/>
    </row>
    <row r="3942" spans="1:1" x14ac:dyDescent="0.25">
      <c r="A3942" s="9"/>
    </row>
    <row r="3943" spans="1:1" x14ac:dyDescent="0.25">
      <c r="A3943" s="9"/>
    </row>
    <row r="3944" spans="1:1" x14ac:dyDescent="0.25">
      <c r="A3944" s="9"/>
    </row>
    <row r="3945" spans="1:1" x14ac:dyDescent="0.25">
      <c r="A3945" s="9"/>
    </row>
    <row r="3946" spans="1:1" x14ac:dyDescent="0.25">
      <c r="A3946" s="9"/>
    </row>
    <row r="3947" spans="1:1" x14ac:dyDescent="0.25">
      <c r="A3947" s="9"/>
    </row>
    <row r="3948" spans="1:1" x14ac:dyDescent="0.25">
      <c r="A3948" s="9"/>
    </row>
    <row r="3949" spans="1:1" x14ac:dyDescent="0.25">
      <c r="A3949" s="9"/>
    </row>
    <row r="3950" spans="1:1" x14ac:dyDescent="0.25">
      <c r="A3950" s="9"/>
    </row>
    <row r="3951" spans="1:1" x14ac:dyDescent="0.25">
      <c r="A3951" s="9"/>
    </row>
    <row r="3952" spans="1:1" x14ac:dyDescent="0.25">
      <c r="A3952" s="9"/>
    </row>
    <row r="3953" spans="1:1" x14ac:dyDescent="0.25">
      <c r="A3953" s="9"/>
    </row>
    <row r="3954" spans="1:1" x14ac:dyDescent="0.25">
      <c r="A3954" s="9"/>
    </row>
    <row r="3955" spans="1:1" x14ac:dyDescent="0.25">
      <c r="A3955" s="9"/>
    </row>
    <row r="3956" spans="1:1" x14ac:dyDescent="0.25">
      <c r="A3956" s="9"/>
    </row>
    <row r="3957" spans="1:1" x14ac:dyDescent="0.25">
      <c r="A3957" s="9"/>
    </row>
    <row r="3958" spans="1:1" x14ac:dyDescent="0.25">
      <c r="A3958" s="9"/>
    </row>
    <row r="3959" spans="1:1" x14ac:dyDescent="0.25">
      <c r="A3959" s="9"/>
    </row>
    <row r="3960" spans="1:1" x14ac:dyDescent="0.25">
      <c r="A3960" s="9"/>
    </row>
    <row r="3961" spans="1:1" x14ac:dyDescent="0.25">
      <c r="A3961" s="9"/>
    </row>
    <row r="3962" spans="1:1" x14ac:dyDescent="0.25">
      <c r="A3962" s="9"/>
    </row>
    <row r="3963" spans="1:1" x14ac:dyDescent="0.25">
      <c r="A3963" s="9"/>
    </row>
    <row r="3964" spans="1:1" x14ac:dyDescent="0.25">
      <c r="A3964" s="9"/>
    </row>
    <row r="3965" spans="1:1" x14ac:dyDescent="0.25">
      <c r="A3965" s="9"/>
    </row>
    <row r="3966" spans="1:1" x14ac:dyDescent="0.25">
      <c r="A3966" s="9"/>
    </row>
    <row r="3967" spans="1:1" x14ac:dyDescent="0.25">
      <c r="A3967" s="9"/>
    </row>
    <row r="3968" spans="1:1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2025-11-20T11:34:21Z</dcterms:modified>
</cp:coreProperties>
</file>