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696255C6-8F88-41CC-BC09-DB6D07AAC2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1" i="1" l="1"/>
  <c r="D102" i="1"/>
  <c r="D117" i="1"/>
  <c r="D99" i="1"/>
  <c r="D97" i="1"/>
  <c r="D95" i="1"/>
  <c r="D93" i="1" l="1"/>
  <c r="D91" i="1"/>
  <c r="D89" i="1"/>
  <c r="D87" i="1"/>
  <c r="D85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3" i="1"/>
  <c r="D21" i="1"/>
  <c r="D19" i="1"/>
  <c r="D17" i="1"/>
  <c r="D15" i="1"/>
  <c r="D13" i="1"/>
  <c r="D11" i="1"/>
  <c r="D8" i="1"/>
</calcChain>
</file>

<file path=xl/sharedStrings.xml><?xml version="1.0" encoding="utf-8"?>
<sst xmlns="http://schemas.openxmlformats.org/spreadsheetml/2006/main" count="306" uniqueCount="147">
  <si>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</si>
  <si>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</si>
  <si>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</si>
  <si>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</si>
  <si>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</si>
  <si>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</si>
  <si>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</si>
  <si>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</si>
  <si>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TURISTIČKO UGOSTITELJSKA ŠKOLA SPLIT_x000D_
A.G.MATOŠA 60_x000D_
21000 SPLIT_x000D_
Tel: +385(21)293651   Fax: 00_x000D_
OIB: 28557793778_x000D_
Mail: skolaplaca@tus-st.hr_x000D_
IBAN: HR8724070001100559614</t>
  </si>
  <si>
    <t>Isplata Sredstava Za Razdoblje: 01.05.2026 Do 31.05.2026</t>
  </si>
  <si>
    <t>HP-HRVATSKA POŠTA D.D.</t>
  </si>
  <si>
    <t>87311810356</t>
  </si>
  <si>
    <t>10000 ZAGREB</t>
  </si>
  <si>
    <t>USLUGE TELEFONA, POŠTE I PRIJEVOZA</t>
  </si>
  <si>
    <t>TURISTIČKO UGOSTITELJSKA ŠKOLA SPLIT</t>
  </si>
  <si>
    <t>Ukupno:</t>
  </si>
  <si>
    <t>EDICO</t>
  </si>
  <si>
    <t>86865123724</t>
  </si>
  <si>
    <t>SPLIT</t>
  </si>
  <si>
    <t>MATERIJAL I SIROVINE</t>
  </si>
  <si>
    <t>AP-SPLIT, RAČUNALNE I SRODNE AKTIVNOSTI, D.O.O.</t>
  </si>
  <si>
    <t>82888704837</t>
  </si>
  <si>
    <t>RAČUNALNE USLUGE</t>
  </si>
  <si>
    <t>GRAD SPLIT</t>
  </si>
  <si>
    <t>78755598868</t>
  </si>
  <si>
    <t>KOMUNALNE USLUGE</t>
  </si>
  <si>
    <t>PIELd.o.o.</t>
  </si>
  <si>
    <t>76120956111</t>
  </si>
  <si>
    <t>21000 Split</t>
  </si>
  <si>
    <t>USLUGE TEKUĆEG I INVESTICIJSKOG ODRŽAVANJA</t>
  </si>
  <si>
    <t>A1 REFILL CENTAR D.O.O.</t>
  </si>
  <si>
    <t>71419404424</t>
  </si>
  <si>
    <t>UREDSKI MATERIJAL I OSTALI MATERIJALNI RASHODI</t>
  </si>
  <si>
    <t>HRT</t>
  </si>
  <si>
    <t>68419124305</t>
  </si>
  <si>
    <t>ZAGREB</t>
  </si>
  <si>
    <t>USLUGE PROMIDŽBE I INFOMIRANJA</t>
  </si>
  <si>
    <t>NARODNE NOVINE</t>
  </si>
  <si>
    <t>64546066176</t>
  </si>
  <si>
    <t>DISA d.o.o.</t>
  </si>
  <si>
    <t>64196709712</t>
  </si>
  <si>
    <t>PROVIDER SERVICE D.O.O.</t>
  </si>
  <si>
    <t>63450400769</t>
  </si>
  <si>
    <t>SOLIN</t>
  </si>
  <si>
    <t>SITNI INVENTAR I AUTO GUME</t>
  </si>
  <si>
    <t>Pragmatic vl.Romano Baturina</t>
  </si>
  <si>
    <t>61642882741</t>
  </si>
  <si>
    <t>MINELA D.O.O.</t>
  </si>
  <si>
    <t>61394558478</t>
  </si>
  <si>
    <t>ALCA ZAGREB D.O.O.</t>
  </si>
  <si>
    <t>58353015102</t>
  </si>
  <si>
    <t>ECOPETKOWATER VL. JURICA PETKOVIĆ</t>
  </si>
  <si>
    <t>57582194252</t>
  </si>
  <si>
    <t>METKOVIĆ</t>
  </si>
  <si>
    <t>Viking Line j.d.o.o.</t>
  </si>
  <si>
    <t>55864456824</t>
  </si>
  <si>
    <t>Nastavni zavod za javno zdravstvo</t>
  </si>
  <si>
    <t>54948902275</t>
  </si>
  <si>
    <t>ZDRAVSTVENE I VETERINARSKE USLUGE</t>
  </si>
  <si>
    <t>DALMACIJA BUS SPLIT D.O.O.</t>
  </si>
  <si>
    <t>53076189788</t>
  </si>
  <si>
    <t>OTP BANKA D.D.</t>
  </si>
  <si>
    <t>52508873833</t>
  </si>
  <si>
    <t>HERBIUM d.o.o.</t>
  </si>
  <si>
    <t>50609934752</t>
  </si>
  <si>
    <t>21311 STOBREČ</t>
  </si>
  <si>
    <t>HEP-OPERATOR DISTRIBUCIJSKOG SUSTAVA D.O.O.</t>
  </si>
  <si>
    <t>46830600751</t>
  </si>
  <si>
    <t>21000 SPLIT</t>
  </si>
  <si>
    <t>ENERGIJA</t>
  </si>
  <si>
    <t>TEXT PAPIR</t>
  </si>
  <si>
    <t>45878059290</t>
  </si>
  <si>
    <t>HEP ELEKTRA D.O.O.</t>
  </si>
  <si>
    <t>43965974818</t>
  </si>
  <si>
    <t>EURO CONTEGO D.O.O.</t>
  </si>
  <si>
    <t>42153449224</t>
  </si>
  <si>
    <t>GOLMAN D.O.O.</t>
  </si>
  <si>
    <t>40906268259</t>
  </si>
  <si>
    <t>OPG Šušnjara</t>
  </si>
  <si>
    <t>40574868813</t>
  </si>
  <si>
    <t>21230 Sinj</t>
  </si>
  <si>
    <t>OSTALI NESPOMENUTI RASHODI POSLOVANJA</t>
  </si>
  <si>
    <t>ČISTOĆA</t>
  </si>
  <si>
    <t>38812451417</t>
  </si>
  <si>
    <t>METRO CHASH &amp; CARRY D.O.O.</t>
  </si>
  <si>
    <t>38016445738</t>
  </si>
  <si>
    <t>ŠKOKIĆ</t>
  </si>
  <si>
    <t>36601804949</t>
  </si>
  <si>
    <t>KAŠTEL SUĆURAC</t>
  </si>
  <si>
    <t>COMMO D.O.O.</t>
  </si>
  <si>
    <t>31146223505</t>
  </si>
  <si>
    <t>52100 PULA</t>
  </si>
  <si>
    <t>Intertravel</t>
  </si>
  <si>
    <t>29151912126</t>
  </si>
  <si>
    <t>44321 Banova Jaruga</t>
  </si>
  <si>
    <t xml:space="preserve">SLUŽBENA PUTOVANJA                                                                                                                                    </t>
  </si>
  <si>
    <t>PEKARNA PEČJAK INT d.o.o.</t>
  </si>
  <si>
    <t>28066578315</t>
  </si>
  <si>
    <t>10000 Zagreb</t>
  </si>
  <si>
    <t>CORONA COPY</t>
  </si>
  <si>
    <t>23495584640</t>
  </si>
  <si>
    <t>ZAKUPNINE I NAJAMNINE</t>
  </si>
  <si>
    <t>ING ATEST</t>
  </si>
  <si>
    <t>21777333810</t>
  </si>
  <si>
    <t>OSTALE USLUGE</t>
  </si>
  <si>
    <t>MILENIJ D.O.O.</t>
  </si>
  <si>
    <t>21487266767</t>
  </si>
  <si>
    <t>40000 ČAKOVEC</t>
  </si>
  <si>
    <t>NET SYSTEMS d.o.o.</t>
  </si>
  <si>
    <t>18663470348</t>
  </si>
  <si>
    <t>TURISTIČKA I UGOSTITELJSKA ŠKOLA, DUBROVNIK</t>
  </si>
  <si>
    <t>17225827859</t>
  </si>
  <si>
    <t>DUBROVNIK</t>
  </si>
  <si>
    <t>BA-COM TRGOVINA</t>
  </si>
  <si>
    <t>15270184486</t>
  </si>
  <si>
    <t>ŽRNOVNICA 21251</t>
  </si>
  <si>
    <t>CENTAURUS</t>
  </si>
  <si>
    <t>12918072739</t>
  </si>
  <si>
    <t>vagros split d.o.o.</t>
  </si>
  <si>
    <t>12392876441</t>
  </si>
  <si>
    <t>Franck d.d.</t>
  </si>
  <si>
    <t>07676693758</t>
  </si>
  <si>
    <t>Odvjetnica Meri Prar</t>
  </si>
  <si>
    <t>06694147872</t>
  </si>
  <si>
    <t>TOMMY d.o.o.</t>
  </si>
  <si>
    <t>00278260010</t>
  </si>
  <si>
    <t xml:space="preserve">PLAĆE ZA REDOVAN RAD                                                                                                                                  </t>
  </si>
  <si>
    <t>ČLANARINE</t>
  </si>
  <si>
    <t>Sveukupno:</t>
  </si>
  <si>
    <t>Državni proračun RH</t>
  </si>
  <si>
    <t>18683136487</t>
  </si>
  <si>
    <t>PRISTOJBE I NAKNADE ZA NEZAPOŠLJAVANJE INVALIDA</t>
  </si>
  <si>
    <t>HPB</t>
  </si>
  <si>
    <t>87939104207</t>
  </si>
  <si>
    <t>OTPLATA KREDITA OD FINANCIJSKIH INSTITUCIJA</t>
  </si>
  <si>
    <t>HGK</t>
  </si>
  <si>
    <t>85167032587</t>
  </si>
  <si>
    <t>Ukupno za kategoriju 1:</t>
  </si>
  <si>
    <t>Ukupno za kategoriju 2:</t>
  </si>
  <si>
    <t>OSTALI RASHODI ZA ZAPOSLENE</t>
  </si>
  <si>
    <t xml:space="preserve">DOPRINOSI                                                                                                      </t>
  </si>
  <si>
    <t>SLUŽBENA PUTOVANJA</t>
  </si>
  <si>
    <t>NAKNADE ZA PRIJEVOZ</t>
  </si>
  <si>
    <t>UČENIČKI SERVIS</t>
  </si>
  <si>
    <t>UGOVORI O DJELU</t>
  </si>
  <si>
    <t>STIPENDIJE</t>
  </si>
  <si>
    <t>BANKARSKE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</si>
</sst>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0" borderId="11" xfId="0" applyNumberFormat="1" applyBorder="1" applyAlignment="1">
      <alignment horizontal="right" vertical="top"/>
    </xf>
    <xf numFmtId="0" fontId="0" fillId="0" borderId="11" xfId="0" applyBorder="1" applyAlignment="1">
      <alignment horizontal="left" vertical="center"/>
    </xf>
    <xf numFmtId="0" fontId="5" fillId="0" borderId="6" xfId="0" applyFont="1" applyBorder="1"/>
    <xf numFmtId="0" fontId="1" fillId="0" borderId="12" xfId="0" applyFont="1" applyBorder="1" applyAlignment="1">
      <alignment horizontal="left" vertical="top"/>
    </xf>
    <xf numFmtId="165" fontId="1" fillId="0" borderId="4" xfId="0" applyNumberFormat="1" applyFont="1" applyBorder="1" applyAlignment="1">
      <alignment horizontal="right" vertical="top"/>
    </xf>
    <xf numFmtId="0" fontId="5" fillId="0" borderId="5" xfId="0" applyFont="1" applyBorder="1"/>
    <xf numFmtId="164" fontId="0" fillId="0" borderId="0" xfId="0" applyNumberFormat="1" applyAlignment="1">
      <alignment horizontal="left" vertical="center"/>
    </xf>
    <xf numFmtId="164" fontId="1" fillId="0" borderId="4" xfId="0" applyNumberFormat="1" applyFont="1" applyBorder="1" applyAlignment="1">
      <alignment vertical="top"/>
    </xf>
    <xf numFmtId="0" fontId="0" fillId="0" borderId="10" xfId="0" applyBorder="1" applyAlignment="1">
      <alignment horizontal="left" vertical="center"/>
    </xf>
    <xf numFmtId="165" fontId="0" fillId="0" borderId="11" xfId="0" applyNumberForma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top"/>
    </xf>
    <xf numFmtId="164" fontId="1" fillId="0" borderId="13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top"/>
    </xf>
    <xf numFmtId="0" fontId="1" fillId="4" borderId="8" xfId="0" applyFont="1" applyFill="1" applyBorder="1" applyAlignment="1">
      <alignment horizontal="left" vertical="center"/>
    </xf>
    <xf numFmtId="49" fontId="0" fillId="4" borderId="8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4" fontId="1" fillId="4" borderId="13" xfId="0" applyNumberFormat="1" applyFont="1" applyFill="1" applyBorder="1" applyAlignment="1">
      <alignment horizontal="righ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/>
    <xf numFmtId="165" fontId="0" fillId="0" borderId="14" xfId="0" applyNumberForma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5" fillId="0" borderId="16" xfId="0" applyFont="1" applyBorder="1"/>
    <xf numFmtId="165" fontId="0" fillId="0" borderId="17" xfId="0" applyNumberForma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5" fillId="0" borderId="19" xfId="0" applyFont="1" applyBorder="1"/>
    <xf numFmtId="164" fontId="0" fillId="0" borderId="17" xfId="0" applyNumberFormat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7"/>
  <sheetViews>
    <sheetView tabSelected="1" topLeftCell="A82" zoomScaleNormal="100" workbookViewId="0">
      <selection activeCell="F86" sqref="F8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169.75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169.75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253.6</v>
      </c>
      <c r="E9" s="10">
        <v>3222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120</v>
      </c>
      <c r="E10" s="10">
        <v>3228</v>
      </c>
      <c r="F10" s="9" t="s">
        <v>81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373.6</v>
      </c>
      <c r="E11" s="23"/>
      <c r="F11" s="25"/>
      <c r="G11" s="26"/>
    </row>
    <row r="12" spans="1:7" x14ac:dyDescent="0.25">
      <c r="A12" s="9" t="s">
        <v>20</v>
      </c>
      <c r="B12" s="14" t="s">
        <v>21</v>
      </c>
      <c r="C12" s="10" t="s">
        <v>18</v>
      </c>
      <c r="D12" s="18">
        <v>164.27</v>
      </c>
      <c r="E12" s="10">
        <v>3238</v>
      </c>
      <c r="F12" s="9" t="s">
        <v>22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164.27</v>
      </c>
      <c r="E13" s="23"/>
      <c r="F13" s="25"/>
      <c r="G13" s="26"/>
    </row>
    <row r="14" spans="1:7" x14ac:dyDescent="0.25">
      <c r="A14" s="9" t="s">
        <v>23</v>
      </c>
      <c r="B14" s="14" t="s">
        <v>24</v>
      </c>
      <c r="C14" s="10" t="s">
        <v>18</v>
      </c>
      <c r="D14" s="18">
        <v>161.43</v>
      </c>
      <c r="E14" s="10">
        <v>3234</v>
      </c>
      <c r="F14" s="9" t="s">
        <v>25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161.43</v>
      </c>
      <c r="E15" s="23"/>
      <c r="F15" s="25"/>
      <c r="G15" s="26"/>
    </row>
    <row r="16" spans="1:7" x14ac:dyDescent="0.25">
      <c r="A16" s="9" t="s">
        <v>26</v>
      </c>
      <c r="B16" s="14" t="s">
        <v>27</v>
      </c>
      <c r="C16" s="10" t="s">
        <v>28</v>
      </c>
      <c r="D16" s="18">
        <v>487.5</v>
      </c>
      <c r="E16" s="10">
        <v>3232</v>
      </c>
      <c r="F16" s="9" t="s">
        <v>29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487.5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18</v>
      </c>
      <c r="D18" s="18">
        <v>60.5</v>
      </c>
      <c r="E18" s="10">
        <v>3221</v>
      </c>
      <c r="F18" s="9" t="s">
        <v>32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60.5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35</v>
      </c>
      <c r="D20" s="18">
        <v>63.72</v>
      </c>
      <c r="E20" s="10">
        <v>3233</v>
      </c>
      <c r="F20" s="9" t="s">
        <v>36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63.72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35</v>
      </c>
      <c r="D22" s="18">
        <v>188.38</v>
      </c>
      <c r="E22" s="10">
        <v>3221</v>
      </c>
      <c r="F22" s="9" t="s">
        <v>32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188.38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28</v>
      </c>
      <c r="D24" s="18">
        <v>157.94999999999999</v>
      </c>
      <c r="E24" s="10">
        <v>3222</v>
      </c>
      <c r="F24" s="9" t="s">
        <v>19</v>
      </c>
      <c r="G24" s="27" t="s">
        <v>14</v>
      </c>
    </row>
    <row r="25" spans="1:7" x14ac:dyDescent="0.25">
      <c r="A25" s="9"/>
      <c r="B25" s="14"/>
      <c r="C25" s="10"/>
      <c r="D25" s="18">
        <v>417.15</v>
      </c>
      <c r="E25" s="10">
        <v>3228</v>
      </c>
      <c r="F25" s="9" t="s">
        <v>81</v>
      </c>
      <c r="G25" s="28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SUM(D24:D25)</f>
        <v>575.09999999999991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43</v>
      </c>
      <c r="D27" s="18">
        <v>430.39</v>
      </c>
      <c r="E27" s="10">
        <v>3225</v>
      </c>
      <c r="F27" s="9" t="s">
        <v>44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430.39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28</v>
      </c>
      <c r="D29" s="18">
        <v>2000</v>
      </c>
      <c r="E29" s="10">
        <v>3233</v>
      </c>
      <c r="F29" s="9" t="s">
        <v>36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2000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18</v>
      </c>
      <c r="D31" s="18">
        <v>1250</v>
      </c>
      <c r="E31" s="10">
        <v>3232</v>
      </c>
      <c r="F31" s="9" t="s">
        <v>29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1250</v>
      </c>
      <c r="E32" s="23"/>
      <c r="F32" s="25"/>
      <c r="G32" s="26"/>
    </row>
    <row r="33" spans="1:7" x14ac:dyDescent="0.25">
      <c r="A33" s="9" t="s">
        <v>49</v>
      </c>
      <c r="B33" s="14" t="s">
        <v>50</v>
      </c>
      <c r="C33" s="10" t="s">
        <v>35</v>
      </c>
      <c r="D33" s="18">
        <v>2503.2399999999998</v>
      </c>
      <c r="E33" s="10">
        <v>3222</v>
      </c>
      <c r="F33" s="9" t="s">
        <v>19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2503.2399999999998</v>
      </c>
      <c r="E34" s="23"/>
      <c r="F34" s="25"/>
      <c r="G34" s="26"/>
    </row>
    <row r="35" spans="1:7" x14ac:dyDescent="0.25">
      <c r="A35" s="9" t="s">
        <v>51</v>
      </c>
      <c r="B35" s="14" t="s">
        <v>52</v>
      </c>
      <c r="C35" s="10" t="s">
        <v>53</v>
      </c>
      <c r="D35" s="18">
        <v>300</v>
      </c>
      <c r="E35" s="10">
        <v>3232</v>
      </c>
      <c r="F35" s="9" t="s">
        <v>29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300</v>
      </c>
      <c r="E36" s="23"/>
      <c r="F36" s="25"/>
      <c r="G36" s="26"/>
    </row>
    <row r="37" spans="1:7" x14ac:dyDescent="0.25">
      <c r="A37" s="9" t="s">
        <v>54</v>
      </c>
      <c r="B37" s="14" t="s">
        <v>55</v>
      </c>
      <c r="C37" s="10" t="s">
        <v>28</v>
      </c>
      <c r="D37" s="18">
        <v>426.45</v>
      </c>
      <c r="E37" s="10">
        <v>3222</v>
      </c>
      <c r="F37" s="9" t="s">
        <v>19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426.45</v>
      </c>
      <c r="E38" s="23"/>
      <c r="F38" s="25"/>
      <c r="G38" s="26"/>
    </row>
    <row r="39" spans="1:7" x14ac:dyDescent="0.25">
      <c r="A39" s="9" t="s">
        <v>56</v>
      </c>
      <c r="B39" s="14" t="s">
        <v>57</v>
      </c>
      <c r="C39" s="10" t="s">
        <v>18</v>
      </c>
      <c r="D39" s="18">
        <v>65.7</v>
      </c>
      <c r="E39" s="10">
        <v>3236</v>
      </c>
      <c r="F39" s="9" t="s">
        <v>58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65.7</v>
      </c>
      <c r="E40" s="23"/>
      <c r="F40" s="25"/>
      <c r="G40" s="26"/>
    </row>
    <row r="41" spans="1:7" x14ac:dyDescent="0.25">
      <c r="A41" s="9" t="s">
        <v>59</v>
      </c>
      <c r="B41" s="14" t="s">
        <v>60</v>
      </c>
      <c r="C41" s="10" t="s">
        <v>18</v>
      </c>
      <c r="D41" s="18">
        <v>500</v>
      </c>
      <c r="E41" s="10">
        <v>3231</v>
      </c>
      <c r="F41" s="9" t="s">
        <v>13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500</v>
      </c>
      <c r="E42" s="23"/>
      <c r="F42" s="25"/>
      <c r="G42" s="26"/>
    </row>
    <row r="43" spans="1:7" x14ac:dyDescent="0.25">
      <c r="A43" s="9" t="s">
        <v>61</v>
      </c>
      <c r="B43" s="14" t="s">
        <v>62</v>
      </c>
      <c r="C43" s="10" t="s">
        <v>18</v>
      </c>
      <c r="D43" s="18">
        <v>311.89999999999998</v>
      </c>
      <c r="E43" s="10">
        <v>3439</v>
      </c>
      <c r="F43" s="9" t="s">
        <v>146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311.89999999999998</v>
      </c>
      <c r="E44" s="23"/>
      <c r="F44" s="25"/>
      <c r="G44" s="26"/>
    </row>
    <row r="45" spans="1:7" x14ac:dyDescent="0.25">
      <c r="A45" s="9" t="s">
        <v>63</v>
      </c>
      <c r="B45" s="14" t="s">
        <v>64</v>
      </c>
      <c r="C45" s="10" t="s">
        <v>65</v>
      </c>
      <c r="D45" s="18">
        <v>937.5</v>
      </c>
      <c r="E45" s="10">
        <v>3228</v>
      </c>
      <c r="F45" s="9" t="s">
        <v>81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937.5</v>
      </c>
      <c r="E46" s="23"/>
      <c r="F46" s="25"/>
      <c r="G46" s="26"/>
    </row>
    <row r="47" spans="1:7" x14ac:dyDescent="0.25">
      <c r="A47" s="9" t="s">
        <v>66</v>
      </c>
      <c r="B47" s="14" t="s">
        <v>67</v>
      </c>
      <c r="C47" s="10" t="s">
        <v>68</v>
      </c>
      <c r="D47" s="18">
        <v>2459.08</v>
      </c>
      <c r="E47" s="10">
        <v>3223</v>
      </c>
      <c r="F47" s="9" t="s">
        <v>69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2459.08</v>
      </c>
      <c r="E48" s="23"/>
      <c r="F48" s="25"/>
      <c r="G48" s="26"/>
    </row>
    <row r="49" spans="1:7" x14ac:dyDescent="0.25">
      <c r="A49" s="9" t="s">
        <v>70</v>
      </c>
      <c r="B49" s="14" t="s">
        <v>71</v>
      </c>
      <c r="C49" s="10" t="s">
        <v>18</v>
      </c>
      <c r="D49" s="18">
        <v>394.21</v>
      </c>
      <c r="E49" s="10">
        <v>3221</v>
      </c>
      <c r="F49" s="9" t="s">
        <v>32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394.21</v>
      </c>
      <c r="E50" s="23"/>
      <c r="F50" s="25"/>
      <c r="G50" s="26"/>
    </row>
    <row r="51" spans="1:7" x14ac:dyDescent="0.25">
      <c r="A51" s="9" t="s">
        <v>72</v>
      </c>
      <c r="B51" s="14" t="s">
        <v>73</v>
      </c>
      <c r="C51" s="10" t="s">
        <v>12</v>
      </c>
      <c r="D51" s="18">
        <v>7024.69</v>
      </c>
      <c r="E51" s="10">
        <v>3223</v>
      </c>
      <c r="F51" s="9" t="s">
        <v>69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7024.69</v>
      </c>
      <c r="E52" s="23"/>
      <c r="F52" s="25"/>
      <c r="G52" s="26"/>
    </row>
    <row r="53" spans="1:7" x14ac:dyDescent="0.25">
      <c r="A53" s="9" t="s">
        <v>74</v>
      </c>
      <c r="B53" s="14" t="s">
        <v>75</v>
      </c>
      <c r="C53" s="10" t="s">
        <v>18</v>
      </c>
      <c r="D53" s="18">
        <v>200</v>
      </c>
      <c r="E53" s="10">
        <v>3231</v>
      </c>
      <c r="F53" s="9" t="s">
        <v>13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200</v>
      </c>
      <c r="E54" s="23"/>
      <c r="F54" s="25"/>
      <c r="G54" s="26"/>
    </row>
    <row r="55" spans="1:7" x14ac:dyDescent="0.25">
      <c r="A55" s="9" t="s">
        <v>76</v>
      </c>
      <c r="B55" s="14" t="s">
        <v>77</v>
      </c>
      <c r="C55" s="10" t="s">
        <v>68</v>
      </c>
      <c r="D55" s="18">
        <v>945</v>
      </c>
      <c r="E55" s="10">
        <v>3222</v>
      </c>
      <c r="F55" s="9" t="s">
        <v>19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945</v>
      </c>
      <c r="E56" s="23"/>
      <c r="F56" s="25"/>
      <c r="G56" s="26"/>
    </row>
    <row r="57" spans="1:7" x14ac:dyDescent="0.25">
      <c r="A57" s="9" t="s">
        <v>78</v>
      </c>
      <c r="B57" s="14" t="s">
        <v>79</v>
      </c>
      <c r="C57" s="10" t="s">
        <v>80</v>
      </c>
      <c r="D57" s="18">
        <v>48.6</v>
      </c>
      <c r="E57" s="10">
        <v>3299</v>
      </c>
      <c r="F57" s="9" t="s">
        <v>81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48.6</v>
      </c>
      <c r="E58" s="23"/>
      <c r="F58" s="25"/>
      <c r="G58" s="26"/>
    </row>
    <row r="59" spans="1:7" x14ac:dyDescent="0.25">
      <c r="A59" s="9" t="s">
        <v>82</v>
      </c>
      <c r="B59" s="14" t="s">
        <v>83</v>
      </c>
      <c r="C59" s="10" t="s">
        <v>18</v>
      </c>
      <c r="D59" s="18">
        <v>435.13</v>
      </c>
      <c r="E59" s="10">
        <v>3234</v>
      </c>
      <c r="F59" s="9" t="s">
        <v>25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435.13</v>
      </c>
      <c r="E60" s="23"/>
      <c r="F60" s="25"/>
      <c r="G60" s="26"/>
    </row>
    <row r="61" spans="1:7" x14ac:dyDescent="0.25">
      <c r="A61" s="9" t="s">
        <v>84</v>
      </c>
      <c r="B61" s="14" t="s">
        <v>85</v>
      </c>
      <c r="C61" s="10" t="s">
        <v>12</v>
      </c>
      <c r="D61" s="18">
        <v>514.54999999999995</v>
      </c>
      <c r="E61" s="10">
        <v>3222</v>
      </c>
      <c r="F61" s="9" t="s">
        <v>19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514.54999999999995</v>
      </c>
      <c r="E62" s="23"/>
      <c r="F62" s="25"/>
      <c r="G62" s="26"/>
    </row>
    <row r="63" spans="1:7" x14ac:dyDescent="0.25">
      <c r="A63" s="9" t="s">
        <v>86</v>
      </c>
      <c r="B63" s="14" t="s">
        <v>87</v>
      </c>
      <c r="C63" s="10" t="s">
        <v>88</v>
      </c>
      <c r="D63" s="18">
        <v>487.59</v>
      </c>
      <c r="E63" s="10">
        <v>3222</v>
      </c>
      <c r="F63" s="9" t="s">
        <v>19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487.59</v>
      </c>
      <c r="E64" s="23"/>
      <c r="F64" s="25"/>
      <c r="G64" s="26"/>
    </row>
    <row r="65" spans="1:7" x14ac:dyDescent="0.25">
      <c r="A65" s="9" t="s">
        <v>89</v>
      </c>
      <c r="B65" s="14" t="s">
        <v>90</v>
      </c>
      <c r="C65" s="10" t="s">
        <v>91</v>
      </c>
      <c r="D65" s="18">
        <v>89.56</v>
      </c>
      <c r="E65" s="10">
        <v>3229</v>
      </c>
      <c r="F65" s="9" t="s">
        <v>81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89.56</v>
      </c>
      <c r="E66" s="23"/>
      <c r="F66" s="25"/>
      <c r="G66" s="26"/>
    </row>
    <row r="67" spans="1:7" x14ac:dyDescent="0.25">
      <c r="A67" s="9" t="s">
        <v>92</v>
      </c>
      <c r="B67" s="14" t="s">
        <v>93</v>
      </c>
      <c r="C67" s="10" t="s">
        <v>94</v>
      </c>
      <c r="D67" s="18">
        <v>10557</v>
      </c>
      <c r="E67" s="10">
        <v>3211</v>
      </c>
      <c r="F67" s="9" t="s">
        <v>95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10557</v>
      </c>
      <c r="E68" s="23"/>
      <c r="F68" s="25"/>
      <c r="G68" s="26"/>
    </row>
    <row r="69" spans="1:7" x14ac:dyDescent="0.25">
      <c r="A69" s="9" t="s">
        <v>96</v>
      </c>
      <c r="B69" s="14" t="s">
        <v>97</v>
      </c>
      <c r="C69" s="10" t="s">
        <v>98</v>
      </c>
      <c r="D69" s="18">
        <v>64.13</v>
      </c>
      <c r="E69" s="10">
        <v>3228</v>
      </c>
      <c r="F69" s="9" t="s">
        <v>81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64.13</v>
      </c>
      <c r="E70" s="23"/>
      <c r="F70" s="25"/>
      <c r="G70" s="26"/>
    </row>
    <row r="71" spans="1:7" x14ac:dyDescent="0.25">
      <c r="A71" s="9" t="s">
        <v>99</v>
      </c>
      <c r="B71" s="14" t="s">
        <v>100</v>
      </c>
      <c r="C71" s="10" t="s">
        <v>88</v>
      </c>
      <c r="D71" s="18">
        <v>580.39</v>
      </c>
      <c r="E71" s="10">
        <v>3235</v>
      </c>
      <c r="F71" s="9" t="s">
        <v>101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580.39</v>
      </c>
      <c r="E72" s="23"/>
      <c r="F72" s="25"/>
      <c r="G72" s="26"/>
    </row>
    <row r="73" spans="1:7" x14ac:dyDescent="0.25">
      <c r="A73" s="9" t="s">
        <v>102</v>
      </c>
      <c r="B73" s="14" t="s">
        <v>103</v>
      </c>
      <c r="C73" s="10" t="s">
        <v>18</v>
      </c>
      <c r="D73" s="18">
        <v>100</v>
      </c>
      <c r="E73" s="10">
        <v>3239</v>
      </c>
      <c r="F73" s="9" t="s">
        <v>104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100</v>
      </c>
      <c r="E74" s="23"/>
      <c r="F74" s="25"/>
      <c r="G74" s="26"/>
    </row>
    <row r="75" spans="1:7" x14ac:dyDescent="0.25">
      <c r="A75" s="9" t="s">
        <v>105</v>
      </c>
      <c r="B75" s="14" t="s">
        <v>106</v>
      </c>
      <c r="C75" s="10" t="s">
        <v>107</v>
      </c>
      <c r="D75" s="18">
        <v>251.25</v>
      </c>
      <c r="E75" s="10">
        <v>3228</v>
      </c>
      <c r="F75" s="9" t="s">
        <v>81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251.25</v>
      </c>
      <c r="E76" s="23"/>
      <c r="F76" s="25"/>
      <c r="G76" s="26"/>
    </row>
    <row r="77" spans="1:7" x14ac:dyDescent="0.25">
      <c r="A77" s="9" t="s">
        <v>108</v>
      </c>
      <c r="B77" s="14" t="s">
        <v>109</v>
      </c>
      <c r="C77" s="10" t="s">
        <v>68</v>
      </c>
      <c r="D77" s="18">
        <v>487.5</v>
      </c>
      <c r="E77" s="10">
        <v>3238</v>
      </c>
      <c r="F77" s="9" t="s">
        <v>22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487.5</v>
      </c>
      <c r="E78" s="23"/>
      <c r="F78" s="25"/>
      <c r="G78" s="26"/>
    </row>
    <row r="79" spans="1:7" x14ac:dyDescent="0.25">
      <c r="A79" s="9" t="s">
        <v>110</v>
      </c>
      <c r="B79" s="14" t="s">
        <v>111</v>
      </c>
      <c r="C79" s="10" t="s">
        <v>112</v>
      </c>
      <c r="D79" s="18">
        <v>185.3</v>
      </c>
      <c r="E79" s="10">
        <v>3299</v>
      </c>
      <c r="F79" s="9" t="s">
        <v>81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185.3</v>
      </c>
      <c r="E80" s="23"/>
      <c r="F80" s="25"/>
      <c r="G80" s="26"/>
    </row>
    <row r="81" spans="1:7" x14ac:dyDescent="0.25">
      <c r="A81" s="9" t="s">
        <v>113</v>
      </c>
      <c r="B81" s="14" t="s">
        <v>114</v>
      </c>
      <c r="C81" s="10" t="s">
        <v>115</v>
      </c>
      <c r="D81" s="18">
        <v>92.93</v>
      </c>
      <c r="E81" s="10">
        <v>3222</v>
      </c>
      <c r="F81" s="9" t="s">
        <v>19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92.93</v>
      </c>
      <c r="E82" s="23"/>
      <c r="F82" s="25"/>
      <c r="G82" s="26"/>
    </row>
    <row r="83" spans="1:7" x14ac:dyDescent="0.25">
      <c r="A83" s="9" t="s">
        <v>116</v>
      </c>
      <c r="B83" s="14" t="s">
        <v>117</v>
      </c>
      <c r="C83" s="10" t="s">
        <v>18</v>
      </c>
      <c r="D83" s="18">
        <v>846.93</v>
      </c>
      <c r="E83" s="10">
        <v>3222</v>
      </c>
      <c r="F83" s="9" t="s">
        <v>19</v>
      </c>
      <c r="G83" s="27" t="s">
        <v>14</v>
      </c>
    </row>
    <row r="84" spans="1:7" x14ac:dyDescent="0.25">
      <c r="A84" s="9"/>
      <c r="B84" s="14"/>
      <c r="C84" s="10"/>
      <c r="D84" s="18">
        <v>781.24</v>
      </c>
      <c r="E84" s="10">
        <v>3228</v>
      </c>
      <c r="F84" s="9" t="s">
        <v>81</v>
      </c>
      <c r="G84" s="28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SUM(D83:D84)</f>
        <v>1628.17</v>
      </c>
      <c r="E85" s="23"/>
      <c r="F85" s="25"/>
      <c r="G85" s="26"/>
    </row>
    <row r="86" spans="1:7" x14ac:dyDescent="0.25">
      <c r="A86" s="9" t="s">
        <v>118</v>
      </c>
      <c r="B86" s="14" t="s">
        <v>119</v>
      </c>
      <c r="C86" s="10" t="s">
        <v>28</v>
      </c>
      <c r="D86" s="18">
        <v>281.91000000000003</v>
      </c>
      <c r="E86" s="10">
        <v>3222</v>
      </c>
      <c r="F86" s="9" t="s">
        <v>19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281.91000000000003</v>
      </c>
      <c r="E87" s="23"/>
      <c r="F87" s="25"/>
      <c r="G87" s="26"/>
    </row>
    <row r="88" spans="1:7" x14ac:dyDescent="0.25">
      <c r="A88" s="9" t="s">
        <v>120</v>
      </c>
      <c r="B88" s="14" t="s">
        <v>121</v>
      </c>
      <c r="C88" s="10" t="s">
        <v>98</v>
      </c>
      <c r="D88" s="18">
        <v>850.18</v>
      </c>
      <c r="E88" s="10">
        <v>3222</v>
      </c>
      <c r="F88" s="9" t="s">
        <v>19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850.18</v>
      </c>
      <c r="E89" s="23"/>
      <c r="F89" s="25"/>
      <c r="G89" s="26"/>
    </row>
    <row r="90" spans="1:7" x14ac:dyDescent="0.25">
      <c r="A90" s="9" t="s">
        <v>122</v>
      </c>
      <c r="B90" s="14" t="s">
        <v>123</v>
      </c>
      <c r="C90" s="10" t="s">
        <v>28</v>
      </c>
      <c r="D90" s="18">
        <v>4062.5</v>
      </c>
      <c r="E90" s="10">
        <v>3239</v>
      </c>
      <c r="F90" s="9" t="s">
        <v>104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4062.5</v>
      </c>
      <c r="E91" s="23"/>
      <c r="F91" s="25"/>
      <c r="G91" s="26"/>
    </row>
    <row r="92" spans="1:7" x14ac:dyDescent="0.25">
      <c r="A92" s="9" t="s">
        <v>124</v>
      </c>
      <c r="B92" s="14" t="s">
        <v>125</v>
      </c>
      <c r="C92" s="10" t="s">
        <v>18</v>
      </c>
      <c r="D92" s="18">
        <v>3234.82</v>
      </c>
      <c r="E92" s="10">
        <v>3222</v>
      </c>
      <c r="F92" s="9" t="s">
        <v>19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3234.82</v>
      </c>
      <c r="E93" s="23"/>
      <c r="F93" s="25"/>
      <c r="G93" s="26"/>
    </row>
    <row r="94" spans="1:7" ht="27" customHeight="1" x14ac:dyDescent="0.25">
      <c r="A94" s="33" t="s">
        <v>129</v>
      </c>
      <c r="B94" s="34" t="s">
        <v>130</v>
      </c>
      <c r="C94" s="35" t="s">
        <v>35</v>
      </c>
      <c r="D94" s="36">
        <v>420</v>
      </c>
      <c r="E94" s="35">
        <v>3295</v>
      </c>
      <c r="F94" s="37" t="s">
        <v>131</v>
      </c>
      <c r="G94" s="38" t="s">
        <v>14</v>
      </c>
    </row>
    <row r="95" spans="1:7" ht="21" customHeight="1" thickBot="1" x14ac:dyDescent="0.3">
      <c r="A95" s="39" t="s">
        <v>15</v>
      </c>
      <c r="B95" s="22"/>
      <c r="C95" s="23"/>
      <c r="D95" s="40">
        <f>SUM(D94:D94)</f>
        <v>420</v>
      </c>
      <c r="E95" s="23"/>
      <c r="F95" s="25"/>
      <c r="G95" s="41"/>
    </row>
    <row r="96" spans="1:7" ht="27" customHeight="1" x14ac:dyDescent="0.25">
      <c r="A96" s="9" t="s">
        <v>132</v>
      </c>
      <c r="B96" s="34" t="s">
        <v>133</v>
      </c>
      <c r="C96" s="35" t="s">
        <v>35</v>
      </c>
      <c r="D96" s="42">
        <v>79194.12</v>
      </c>
      <c r="E96" s="35">
        <v>5443</v>
      </c>
      <c r="F96" s="37" t="s">
        <v>134</v>
      </c>
      <c r="G96" s="38" t="s">
        <v>14</v>
      </c>
    </row>
    <row r="97" spans="1:7" ht="25.5" customHeight="1" thickBot="1" x14ac:dyDescent="0.3">
      <c r="A97" s="21" t="s">
        <v>15</v>
      </c>
      <c r="B97" s="22"/>
      <c r="C97" s="23"/>
      <c r="D97" s="43">
        <f>D96</f>
        <v>79194.12</v>
      </c>
      <c r="E97" s="23"/>
      <c r="F97" s="25"/>
      <c r="G97" s="26"/>
    </row>
    <row r="98" spans="1:7" ht="27" customHeight="1" x14ac:dyDescent="0.25">
      <c r="A98" s="44" t="s">
        <v>135</v>
      </c>
      <c r="B98" s="34" t="s">
        <v>136</v>
      </c>
      <c r="C98" s="35" t="s">
        <v>35</v>
      </c>
      <c r="D98" s="45">
        <v>20</v>
      </c>
      <c r="E98" s="35">
        <v>3294</v>
      </c>
      <c r="F98" s="37" t="s">
        <v>127</v>
      </c>
      <c r="G98" s="38" t="s">
        <v>14</v>
      </c>
    </row>
    <row r="99" spans="1:7" ht="18.75" customHeight="1" thickBot="1" x14ac:dyDescent="0.3">
      <c r="A99" s="39" t="s">
        <v>15</v>
      </c>
      <c r="B99" s="22"/>
      <c r="C99" s="23"/>
      <c r="D99" s="46">
        <f>SUM(D98:D98)</f>
        <v>20</v>
      </c>
      <c r="E99" s="23"/>
      <c r="F99" s="25"/>
      <c r="G99" s="41"/>
    </row>
    <row r="100" spans="1:7" x14ac:dyDescent="0.25">
      <c r="A100" s="9"/>
      <c r="B100" s="14"/>
      <c r="C100" s="10"/>
      <c r="D100" s="18"/>
      <c r="E100" s="10"/>
      <c r="F100" s="9"/>
      <c r="G100" s="28"/>
    </row>
    <row r="101" spans="1:7" ht="15.75" thickBot="1" x14ac:dyDescent="0.3">
      <c r="A101" s="9"/>
      <c r="B101" s="14"/>
      <c r="C101" s="10"/>
      <c r="D101" s="18"/>
      <c r="E101" s="10"/>
      <c r="F101" s="9"/>
      <c r="G101" s="28"/>
    </row>
    <row r="102" spans="1:7" ht="27" customHeight="1" thickBot="1" x14ac:dyDescent="0.3">
      <c r="A102" s="47" t="s">
        <v>137</v>
      </c>
      <c r="B102" s="29"/>
      <c r="C102" s="30"/>
      <c r="D102" s="48">
        <f>D99+D97+D95+D93+D91+D89+D87+D85+D82+D80+D78+D76+D74+D72+D70+D68+D66+D64+D62+D60+D58+D56+D54+D52+D50+D48+D46+D44+D42+D40+D38+D36+D34+D32+D30+D28+D23+D21+D19+D17+D15+D13+D11+D8</f>
        <v>125002.94000000002</v>
      </c>
      <c r="E102" s="30"/>
      <c r="F102" s="31"/>
      <c r="G102" s="32"/>
    </row>
    <row r="103" spans="1:7" x14ac:dyDescent="0.25">
      <c r="A103" s="9"/>
      <c r="B103" s="14"/>
      <c r="C103" s="10"/>
      <c r="D103" s="18"/>
      <c r="E103" s="10"/>
      <c r="F103" s="9"/>
      <c r="G103" s="28"/>
    </row>
    <row r="104" spans="1:7" ht="15.75" thickBot="1" x14ac:dyDescent="0.3">
      <c r="A104" s="9"/>
      <c r="B104" s="14"/>
      <c r="C104" s="10"/>
      <c r="D104" s="18"/>
      <c r="E104" s="10"/>
      <c r="F104" s="9"/>
      <c r="G104" s="28"/>
    </row>
    <row r="105" spans="1:7" x14ac:dyDescent="0.25">
      <c r="A105" s="9"/>
      <c r="B105" s="14"/>
      <c r="C105" s="10"/>
      <c r="D105" s="56">
        <v>253361.1</v>
      </c>
      <c r="E105" s="57">
        <v>3111</v>
      </c>
      <c r="F105" s="58" t="s">
        <v>126</v>
      </c>
      <c r="G105" s="59" t="s">
        <v>14</v>
      </c>
    </row>
    <row r="106" spans="1:7" x14ac:dyDescent="0.25">
      <c r="A106" s="9"/>
      <c r="B106" s="14"/>
      <c r="C106" s="10"/>
      <c r="D106" s="60">
        <v>567.08000000000004</v>
      </c>
      <c r="E106" s="61">
        <v>3121</v>
      </c>
      <c r="F106" s="62" t="s">
        <v>139</v>
      </c>
      <c r="G106" s="63" t="s">
        <v>14</v>
      </c>
    </row>
    <row r="107" spans="1:7" x14ac:dyDescent="0.25">
      <c r="A107" s="9"/>
      <c r="B107" s="14"/>
      <c r="C107" s="10"/>
      <c r="D107" s="60">
        <v>41804.660000000003</v>
      </c>
      <c r="E107" s="61">
        <v>3132</v>
      </c>
      <c r="F107" s="62" t="s">
        <v>140</v>
      </c>
      <c r="G107" s="63" t="s">
        <v>14</v>
      </c>
    </row>
    <row r="108" spans="1:7" x14ac:dyDescent="0.25">
      <c r="A108" s="9"/>
      <c r="B108" s="14"/>
      <c r="C108" s="10"/>
      <c r="D108" s="60">
        <v>8512</v>
      </c>
      <c r="E108" s="61">
        <v>3721</v>
      </c>
      <c r="F108" s="62" t="s">
        <v>145</v>
      </c>
      <c r="G108" s="63"/>
    </row>
    <row r="109" spans="1:7" x14ac:dyDescent="0.25">
      <c r="A109" s="9"/>
      <c r="B109" s="14"/>
      <c r="C109" s="10"/>
      <c r="D109" s="60">
        <v>1045.1400000000001</v>
      </c>
      <c r="E109" s="61">
        <v>3237</v>
      </c>
      <c r="F109" s="62" t="s">
        <v>144</v>
      </c>
      <c r="G109" s="63" t="s">
        <v>14</v>
      </c>
    </row>
    <row r="110" spans="1:7" ht="15.75" thickBot="1" x14ac:dyDescent="0.3">
      <c r="A110" s="9"/>
      <c r="B110" s="14"/>
      <c r="C110" s="10"/>
      <c r="D110" s="64">
        <v>185.97</v>
      </c>
      <c r="E110" s="61">
        <v>3299</v>
      </c>
      <c r="F110" s="62" t="s">
        <v>81</v>
      </c>
      <c r="G110" s="63" t="s">
        <v>14</v>
      </c>
    </row>
    <row r="111" spans="1:7" x14ac:dyDescent="0.25">
      <c r="A111" s="9"/>
      <c r="B111" s="14"/>
      <c r="C111" s="10"/>
      <c r="D111" s="60">
        <v>860</v>
      </c>
      <c r="E111" s="61">
        <v>3211</v>
      </c>
      <c r="F111" s="62" t="s">
        <v>141</v>
      </c>
      <c r="G111" s="59" t="s">
        <v>14</v>
      </c>
    </row>
    <row r="112" spans="1:7" ht="15.75" thickBot="1" x14ac:dyDescent="0.3">
      <c r="A112" s="9"/>
      <c r="B112" s="14"/>
      <c r="C112" s="10"/>
      <c r="D112" s="64">
        <v>8849.11</v>
      </c>
      <c r="E112" s="61">
        <v>3212</v>
      </c>
      <c r="F112" s="62" t="s">
        <v>142</v>
      </c>
      <c r="G112" s="63" t="s">
        <v>14</v>
      </c>
    </row>
    <row r="113" spans="1:7" x14ac:dyDescent="0.25">
      <c r="A113" s="9"/>
      <c r="B113" s="14"/>
      <c r="C113" s="10"/>
      <c r="D113" s="64">
        <v>15381.69</v>
      </c>
      <c r="E113" s="61">
        <v>3296</v>
      </c>
      <c r="F113" s="62" t="s">
        <v>143</v>
      </c>
      <c r="G113" s="59" t="s">
        <v>14</v>
      </c>
    </row>
    <row r="114" spans="1:7" x14ac:dyDescent="0.25">
      <c r="A114" s="9"/>
      <c r="B114" s="14"/>
      <c r="C114" s="10"/>
      <c r="D114" s="18"/>
      <c r="E114" s="10"/>
      <c r="F114" s="9"/>
      <c r="G114" s="28"/>
    </row>
    <row r="115" spans="1:7" x14ac:dyDescent="0.25">
      <c r="A115" s="9"/>
      <c r="B115" s="14"/>
      <c r="C115" s="10"/>
      <c r="D115" s="18"/>
      <c r="E115" s="10"/>
      <c r="F115" s="9"/>
      <c r="G115" s="28"/>
    </row>
    <row r="116" spans="1:7" ht="15.75" thickBot="1" x14ac:dyDescent="0.3">
      <c r="A116" s="9"/>
      <c r="B116" s="14"/>
      <c r="C116" s="10"/>
      <c r="D116" s="18"/>
      <c r="E116" s="10"/>
      <c r="F116" s="9"/>
      <c r="G116" s="28"/>
    </row>
    <row r="117" spans="1:7" ht="21" customHeight="1" thickBot="1" x14ac:dyDescent="0.3">
      <c r="A117" s="47" t="s">
        <v>138</v>
      </c>
      <c r="B117" s="29"/>
      <c r="C117" s="30"/>
      <c r="D117" s="49">
        <f>D105+D106+D107+D108+D109+D110+D111+D112+D113</f>
        <v>330566.74999999994</v>
      </c>
      <c r="E117" s="30"/>
      <c r="F117" s="31"/>
      <c r="G117" s="32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ht="15.75" thickBot="1" x14ac:dyDescent="0.3">
      <c r="A120" s="9"/>
      <c r="B120" s="14"/>
      <c r="C120" s="10"/>
      <c r="D120" s="18"/>
      <c r="E120" s="10"/>
      <c r="F120" s="9"/>
    </row>
    <row r="121" spans="1:7" ht="33.75" customHeight="1" thickBot="1" x14ac:dyDescent="0.3">
      <c r="A121" s="50" t="s">
        <v>128</v>
      </c>
      <c r="B121" s="51"/>
      <c r="C121" s="52"/>
      <c r="D121" s="53">
        <f>D102+D117</f>
        <v>455569.68999999994</v>
      </c>
      <c r="E121" s="52"/>
      <c r="F121" s="54"/>
      <c r="G121" s="55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s="69" customFormat="1" x14ac:dyDescent="0.25">
      <c r="A126" s="65"/>
      <c r="B126" s="66"/>
      <c r="C126" s="67"/>
      <c r="D126" s="68"/>
      <c r="E126" s="67"/>
      <c r="F126" s="65"/>
    </row>
    <row r="127" spans="1:7" s="69" customFormat="1" x14ac:dyDescent="0.25">
      <c r="A127" s="65"/>
      <c r="B127" s="66"/>
      <c r="C127" s="67"/>
      <c r="D127" s="68"/>
      <c r="E127" s="67"/>
      <c r="F127" s="65"/>
    </row>
    <row r="128" spans="1:7" s="69" customFormat="1" x14ac:dyDescent="0.25">
      <c r="A128" s="65"/>
      <c r="B128" s="66"/>
      <c r="C128" s="67"/>
      <c r="D128" s="68"/>
      <c r="E128" s="67"/>
      <c r="F128" s="65"/>
    </row>
    <row r="129" spans="1:6" s="69" customFormat="1" x14ac:dyDescent="0.25">
      <c r="A129" s="65"/>
      <c r="B129" s="66"/>
      <c r="C129" s="67"/>
      <c r="D129" s="68"/>
      <c r="E129" s="67"/>
      <c r="F129" s="65"/>
    </row>
    <row r="130" spans="1:6" s="69" customFormat="1" x14ac:dyDescent="0.25">
      <c r="A130" s="65"/>
      <c r="B130" s="66"/>
      <c r="C130" s="67"/>
      <c r="D130" s="68"/>
      <c r="E130" s="67"/>
      <c r="F130" s="65"/>
    </row>
    <row r="131" spans="1:6" s="69" customFormat="1" x14ac:dyDescent="0.25">
      <c r="A131" s="65"/>
      <c r="B131" s="66"/>
      <c r="C131" s="67"/>
      <c r="D131" s="68"/>
      <c r="E131" s="67"/>
      <c r="F131" s="65"/>
    </row>
    <row r="132" spans="1:6" s="69" customFormat="1" x14ac:dyDescent="0.25">
      <c r="A132" s="65"/>
      <c r="B132" s="66"/>
      <c r="C132" s="67"/>
      <c r="D132" s="68"/>
      <c r="E132" s="67"/>
      <c r="F132" s="65"/>
    </row>
    <row r="133" spans="1:6" s="69" customFormat="1" x14ac:dyDescent="0.25">
      <c r="A133" s="65"/>
      <c r="B133" s="66"/>
      <c r="C133" s="67"/>
      <c r="D133" s="68"/>
      <c r="E133" s="67"/>
      <c r="F133" s="65"/>
    </row>
    <row r="134" spans="1:6" s="69" customFormat="1" x14ac:dyDescent="0.25">
      <c r="A134" s="65"/>
      <c r="B134" s="66"/>
      <c r="C134" s="67"/>
      <c r="D134" s="68"/>
      <c r="E134" s="67"/>
      <c r="F134" s="65"/>
    </row>
    <row r="135" spans="1:6" s="69" customFormat="1" x14ac:dyDescent="0.25">
      <c r="A135" s="65"/>
      <c r="B135" s="66"/>
      <c r="C135" s="67"/>
      <c r="D135" s="68"/>
      <c r="E135" s="67"/>
      <c r="F135" s="65"/>
    </row>
    <row r="136" spans="1:6" s="69" customFormat="1" x14ac:dyDescent="0.25">
      <c r="A136" s="65"/>
      <c r="B136" s="66"/>
      <c r="C136" s="67"/>
      <c r="D136" s="68"/>
      <c r="E136" s="67"/>
      <c r="F136" s="65"/>
    </row>
    <row r="137" spans="1:6" s="69" customFormat="1" x14ac:dyDescent="0.25">
      <c r="A137" s="65"/>
      <c r="B137" s="66"/>
      <c r="C137" s="67"/>
      <c r="D137" s="68"/>
      <c r="E137" s="67"/>
      <c r="F137" s="65"/>
    </row>
    <row r="138" spans="1:6" s="69" customFormat="1" x14ac:dyDescent="0.25">
      <c r="A138" s="65"/>
      <c r="B138" s="66"/>
      <c r="C138" s="67"/>
      <c r="D138" s="68"/>
      <c r="E138" s="67"/>
      <c r="F138" s="65"/>
    </row>
    <row r="139" spans="1:6" s="69" customFormat="1" x14ac:dyDescent="0.25">
      <c r="A139" s="65"/>
      <c r="B139" s="68"/>
      <c r="C139" s="67"/>
      <c r="D139" s="68"/>
      <c r="E139" s="67"/>
      <c r="F139" s="65"/>
    </row>
    <row r="140" spans="1:6" s="69" customFormat="1" x14ac:dyDescent="0.25">
      <c r="A140" s="65"/>
      <c r="B140" s="68"/>
      <c r="C140" s="67"/>
      <c r="D140" s="68"/>
      <c r="E140" s="67"/>
      <c r="F140" s="65"/>
    </row>
    <row r="141" spans="1:6" s="69" customFormat="1" x14ac:dyDescent="0.25">
      <c r="A141" s="65"/>
      <c r="B141" s="70"/>
      <c r="C141" s="67"/>
      <c r="D141" s="68"/>
      <c r="E141" s="67"/>
      <c r="F141" s="65"/>
    </row>
    <row r="142" spans="1:6" s="69" customFormat="1" x14ac:dyDescent="0.25">
      <c r="A142" s="65"/>
      <c r="B142" s="66"/>
      <c r="C142" s="67"/>
      <c r="D142" s="68"/>
      <c r="E142" s="67"/>
      <c r="F142" s="65"/>
    </row>
    <row r="143" spans="1:6" s="69" customFormat="1" x14ac:dyDescent="0.25">
      <c r="A143" s="65"/>
      <c r="B143" s="66"/>
      <c r="C143" s="67"/>
      <c r="D143" s="68"/>
      <c r="E143" s="67"/>
      <c r="F143" s="65"/>
    </row>
    <row r="144" spans="1:6" s="69" customFormat="1" x14ac:dyDescent="0.25">
      <c r="A144" s="65"/>
      <c r="B144" s="66"/>
      <c r="C144" s="67"/>
      <c r="D144" s="68"/>
      <c r="E144" s="67"/>
      <c r="F144" s="65"/>
    </row>
    <row r="145" spans="1:6" s="69" customFormat="1" x14ac:dyDescent="0.25">
      <c r="A145" s="65"/>
      <c r="B145" s="66"/>
      <c r="C145" s="67"/>
      <c r="D145" s="68"/>
      <c r="E145" s="67"/>
      <c r="F145" s="65"/>
    </row>
    <row r="146" spans="1:6" s="69" customFormat="1" x14ac:dyDescent="0.25">
      <c r="A146" s="65"/>
      <c r="B146" s="66"/>
      <c r="C146" s="67"/>
      <c r="D146" s="68"/>
      <c r="E146" s="67"/>
      <c r="F146" s="65"/>
    </row>
    <row r="147" spans="1:6" s="69" customFormat="1" x14ac:dyDescent="0.25">
      <c r="A147" s="65"/>
      <c r="B147" s="68"/>
      <c r="C147" s="67"/>
      <c r="D147" s="68"/>
      <c r="E147" s="67"/>
      <c r="F147" s="65"/>
    </row>
    <row r="148" spans="1:6" s="69" customFormat="1" x14ac:dyDescent="0.25">
      <c r="A148" s="65"/>
      <c r="B148" s="68"/>
      <c r="C148" s="67"/>
      <c r="D148" s="68"/>
      <c r="E148" s="67"/>
      <c r="F148" s="65"/>
    </row>
    <row r="149" spans="1:6" s="69" customFormat="1" x14ac:dyDescent="0.25">
      <c r="A149" s="65"/>
      <c r="B149" s="70"/>
      <c r="C149" s="67"/>
      <c r="D149" s="68"/>
      <c r="E149" s="67"/>
      <c r="F149" s="65"/>
    </row>
    <row r="150" spans="1:6" s="69" customFormat="1" x14ac:dyDescent="0.25">
      <c r="A150" s="65"/>
      <c r="B150" s="66"/>
      <c r="C150" s="67"/>
      <c r="D150" s="68"/>
      <c r="E150" s="67"/>
      <c r="F150" s="65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2026-06-19T11:21:25Z</dcterms:modified>
</cp:coreProperties>
</file>